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pivotTables/pivotTable5.xml" ContentType="application/vnd.openxmlformats-officedocument.spreadsheetml.pivotTable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pivotTables/pivotTable6.xml" ContentType="application/vnd.openxmlformats-officedocument.spreadsheetml.pivotTabl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G:\excel\számítások\5.3. szoc.dem.-válaszreakció\"/>
    </mc:Choice>
  </mc:AlternateContent>
  <bookViews>
    <workbookView xWindow="-105" yWindow="-105" windowWidth="23250" windowHeight="12570" firstSheet="1" activeTab="8"/>
  </bookViews>
  <sheets>
    <sheet name="alap" sheetId="1" r:id="rId1"/>
    <sheet name="kor" sheetId="2" r:id="rId2"/>
    <sheet name="nem" sheetId="3" r:id="rId3"/>
    <sheet name="21. kérdés (nem)" sheetId="9" r:id="rId4"/>
    <sheet name="végzettség" sheetId="4" r:id="rId5"/>
    <sheet name="munkahely" sheetId="5" r:id="rId6"/>
    <sheet name="munkahely2" sheetId="8" r:id="rId7"/>
    <sheet name="munkakör" sheetId="6" r:id="rId8"/>
    <sheet name="mióta" sheetId="7" r:id="rId9"/>
  </sheets>
  <definedNames>
    <definedName name="_xlnm._FilterDatabase" localSheetId="0" hidden="1">alap!$A$1:$K$382</definedName>
  </definedNames>
  <calcPr calcId="191029"/>
  <pivotCaches>
    <pivotCache cacheId="0" r:id="rId10"/>
    <pivotCache cacheId="1" r:id="rId11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Y15" i="5" l="1"/>
  <c r="Y16" i="5"/>
  <c r="Y14" i="5"/>
  <c r="AB13" i="8" l="1"/>
  <c r="AB12" i="8"/>
  <c r="X13" i="3"/>
  <c r="X12" i="3"/>
  <c r="Z39" i="8" l="1"/>
  <c r="Z42" i="8"/>
  <c r="Z43" i="8" s="1"/>
  <c r="Z44" i="8" s="1"/>
  <c r="Z45" i="8" s="1"/>
  <c r="Z50" i="8"/>
  <c r="Z51" i="8" s="1"/>
  <c r="Z52" i="8" s="1"/>
  <c r="Z53" i="8" s="1"/>
  <c r="Y39" i="8"/>
  <c r="Y50" i="8" s="1"/>
  <c r="AF36" i="5"/>
  <c r="AF37" i="5" s="1"/>
  <c r="AF38" i="5" s="1"/>
  <c r="AF39" i="5" s="1"/>
  <c r="AF44" i="5"/>
  <c r="AF45" i="5" s="1"/>
  <c r="AF46" i="5" s="1"/>
  <c r="AF47" i="5" s="1"/>
  <c r="AE44" i="5"/>
  <c r="AE28" i="5"/>
  <c r="AF25" i="5"/>
  <c r="AF28" i="5" s="1"/>
  <c r="AF29" i="5" s="1"/>
  <c r="AF30" i="5" s="1"/>
  <c r="AF31" i="5" s="1"/>
  <c r="AE25" i="5"/>
  <c r="AE36" i="5" s="1"/>
  <c r="AE37" i="5" s="1"/>
  <c r="AE38" i="5" s="1"/>
  <c r="AE39" i="5" s="1"/>
  <c r="AE41" i="5" s="1"/>
  <c r="AE49" i="5" l="1"/>
  <c r="Y54" i="8"/>
  <c r="Y55" i="8"/>
  <c r="Y51" i="8"/>
  <c r="Y52" i="8" s="1"/>
  <c r="Y53" i="8" s="1"/>
  <c r="AE48" i="5"/>
  <c r="Y42" i="8"/>
  <c r="AE29" i="5"/>
  <c r="AE30" i="5" s="1"/>
  <c r="AE31" i="5" s="1"/>
  <c r="AE33" i="5" s="1"/>
  <c r="AE45" i="5"/>
  <c r="AE46" i="5" s="1"/>
  <c r="AE47" i="5" s="1"/>
  <c r="Z54" i="8"/>
  <c r="Z55" i="8"/>
  <c r="Z46" i="8"/>
  <c r="Z47" i="8"/>
  <c r="AE40" i="5"/>
  <c r="AF48" i="5"/>
  <c r="AF49" i="5"/>
  <c r="AF40" i="5"/>
  <c r="AF41" i="5"/>
  <c r="AF32" i="5"/>
  <c r="AF33" i="5"/>
  <c r="Y47" i="8" l="1"/>
  <c r="Y43" i="8"/>
  <c r="Y44" i="8" s="1"/>
  <c r="Y45" i="8" s="1"/>
  <c r="Y46" i="8"/>
  <c r="AE32" i="5"/>
  <c r="Z16" i="8"/>
  <c r="Z22" i="8" s="1"/>
  <c r="Z29" i="8" s="1"/>
  <c r="Z14" i="8"/>
  <c r="AA14" i="8"/>
  <c r="Y14" i="8"/>
  <c r="Y16" i="8" s="1"/>
  <c r="Y22" i="8" l="1"/>
  <c r="Y21" i="8"/>
  <c r="Z21" i="8"/>
  <c r="AC26" i="3"/>
  <c r="AC27" i="3" s="1"/>
  <c r="AC28" i="3" s="1"/>
  <c r="AC30" i="3" s="1"/>
  <c r="AC25" i="3"/>
  <c r="AC18" i="3"/>
  <c r="AC19" i="3" s="1"/>
  <c r="AC20" i="3" s="1"/>
  <c r="AC22" i="3" s="1"/>
  <c r="AC17" i="3"/>
  <c r="AC21" i="3" s="1"/>
  <c r="AD15" i="3"/>
  <c r="AD17" i="3" s="1"/>
  <c r="AD18" i="3" s="1"/>
  <c r="AD19" i="3" s="1"/>
  <c r="AD20" i="3" s="1"/>
  <c r="AC15" i="3"/>
  <c r="W29" i="7"/>
  <c r="W40" i="7" s="1"/>
  <c r="W33" i="7"/>
  <c r="W44" i="7" s="1"/>
  <c r="V31" i="7"/>
  <c r="V42" i="7" s="1"/>
  <c r="V33" i="7"/>
  <c r="V44" i="7" s="1"/>
  <c r="W23" i="7"/>
  <c r="W30" i="7" s="1"/>
  <c r="W41" i="7" s="1"/>
  <c r="V23" i="7"/>
  <c r="V30" i="7" s="1"/>
  <c r="V41" i="7" s="1"/>
  <c r="V39" i="6"/>
  <c r="V28" i="6"/>
  <c r="V37" i="6" s="1"/>
  <c r="V30" i="6"/>
  <c r="V27" i="6"/>
  <c r="V36" i="6" s="1"/>
  <c r="W21" i="6"/>
  <c r="W28" i="6" s="1"/>
  <c r="W37" i="6" s="1"/>
  <c r="V21" i="6"/>
  <c r="V29" i="6" s="1"/>
  <c r="V38" i="6" s="1"/>
  <c r="W24" i="5"/>
  <c r="V26" i="5"/>
  <c r="V35" i="5" s="1"/>
  <c r="W19" i="5"/>
  <c r="W25" i="5" s="1"/>
  <c r="W34" i="5" s="1"/>
  <c r="V19" i="5"/>
  <c r="V24" i="5" s="1"/>
  <c r="X29" i="4"/>
  <c r="X40" i="4" s="1"/>
  <c r="X31" i="4"/>
  <c r="X42" i="4" s="1"/>
  <c r="Y23" i="4"/>
  <c r="Y30" i="4" s="1"/>
  <c r="Y41" i="4" s="1"/>
  <c r="X23" i="4"/>
  <c r="X30" i="4" s="1"/>
  <c r="X41" i="4" s="1"/>
  <c r="U22" i="3"/>
  <c r="U29" i="3" s="1"/>
  <c r="V16" i="3"/>
  <c r="V21" i="3" s="1"/>
  <c r="U16" i="3"/>
  <c r="U21" i="3" s="1"/>
  <c r="U23" i="3" l="1"/>
  <c r="U28" i="3"/>
  <c r="V23" i="3"/>
  <c r="V28" i="3"/>
  <c r="V33" i="5"/>
  <c r="V27" i="5"/>
  <c r="AC29" i="3"/>
  <c r="AD25" i="3"/>
  <c r="AD26" i="3" s="1"/>
  <c r="AD27" i="3" s="1"/>
  <c r="AD28" i="3" s="1"/>
  <c r="V22" i="3"/>
  <c r="V29" i="3" s="1"/>
  <c r="X27" i="4"/>
  <c r="X28" i="4"/>
  <c r="X39" i="4" s="1"/>
  <c r="Y28" i="4"/>
  <c r="Y39" i="4" s="1"/>
  <c r="V25" i="5"/>
  <c r="V34" i="5" s="1"/>
  <c r="W30" i="6"/>
  <c r="W39" i="6" s="1"/>
  <c r="V31" i="6"/>
  <c r="V32" i="7"/>
  <c r="V43" i="7" s="1"/>
  <c r="W32" i="7"/>
  <c r="W43" i="7" s="1"/>
  <c r="Z23" i="8"/>
  <c r="Z28" i="8"/>
  <c r="W33" i="5"/>
  <c r="Y31" i="4"/>
  <c r="Y42" i="4" s="1"/>
  <c r="Y27" i="4"/>
  <c r="W26" i="5"/>
  <c r="W35" i="5" s="1"/>
  <c r="W29" i="6"/>
  <c r="W38" i="6" s="1"/>
  <c r="W31" i="7"/>
  <c r="W42" i="7" s="1"/>
  <c r="W34" i="7"/>
  <c r="AE8" i="8"/>
  <c r="AA21" i="8"/>
  <c r="Y28" i="8"/>
  <c r="Y23" i="8"/>
  <c r="AA23" i="8" s="1"/>
  <c r="Y29" i="4"/>
  <c r="Y40" i="4" s="1"/>
  <c r="W27" i="6"/>
  <c r="V29" i="7"/>
  <c r="Y29" i="8"/>
  <c r="AA22" i="8"/>
  <c r="AD29" i="3"/>
  <c r="AD30" i="3"/>
  <c r="AD21" i="3"/>
  <c r="AD22" i="3"/>
  <c r="Y38" i="4" l="1"/>
  <c r="Y32" i="4"/>
  <c r="X32" i="4"/>
  <c r="X38" i="4"/>
  <c r="V40" i="7"/>
  <c r="Z40" i="7" s="1"/>
  <c r="Z41" i="7" s="1"/>
  <c r="V34" i="7"/>
  <c r="AC29" i="8"/>
  <c r="AC30" i="8" s="1"/>
  <c r="Z33" i="5"/>
  <c r="Z34" i="5" s="1"/>
  <c r="Z28" i="3"/>
  <c r="Z29" i="3" s="1"/>
  <c r="W36" i="6"/>
  <c r="Z36" i="6" s="1"/>
  <c r="Z37" i="6" s="1"/>
  <c r="W31" i="6"/>
  <c r="W27" i="5"/>
  <c r="AC38" i="4" l="1"/>
  <c r="AC39" i="4" s="1"/>
</calcChain>
</file>

<file path=xl/sharedStrings.xml><?xml version="1.0" encoding="utf-8"?>
<sst xmlns="http://schemas.openxmlformats.org/spreadsheetml/2006/main" count="3822" uniqueCount="124">
  <si>
    <t>Időbélyeg</t>
  </si>
  <si>
    <t xml:space="preserve">Hány éves Ön? </t>
  </si>
  <si>
    <t xml:space="preserve">Mi az Ön neme? </t>
  </si>
  <si>
    <t xml:space="preserve">Mi az Ön legmagasabb iskolai végzettsége? </t>
  </si>
  <si>
    <t xml:space="preserve">Mely kategóriába sorolható az Ön jelenlegi munkahelye? </t>
  </si>
  <si>
    <t xml:space="preserve">Amennyiben Ön sürgősségi osztályon dolgozik, mennyi az átlagos betegszám egy 12 órás műszakban?  </t>
  </si>
  <si>
    <t xml:space="preserve">Jelenleg Ön milyen munkakörben dolgozik? </t>
  </si>
  <si>
    <t>Mióta dolgozik Ön a jelenlegi munkakörében?</t>
  </si>
  <si>
    <t>Az elmúlt hónap során milyen gyakran érezte magát idegesnek és „stresszesnek”?</t>
  </si>
  <si>
    <t>Az elmúlt hónap során milyen gyakran dühítették fel munkával kapcsolatban olyan dolgok, amelyeket nem tudott befolyásolni?</t>
  </si>
  <si>
    <t xml:space="preserve">Ha ideges, észlel önmagán testi tüneteket? </t>
  </si>
  <si>
    <t>Férfi</t>
  </si>
  <si>
    <t>Érettségire épülő szakképzés</t>
  </si>
  <si>
    <t>Sürgősségi prehospitális ellátás</t>
  </si>
  <si>
    <t>Érettségire épülő végzettséggel rendelkező szakdolgozó</t>
  </si>
  <si>
    <t>0-9 év</t>
  </si>
  <si>
    <t>Nem</t>
  </si>
  <si>
    <t>Nő</t>
  </si>
  <si>
    <t>Egyetemi végzettség</t>
  </si>
  <si>
    <t>Egyetemi végzettséggel rendelkező dolgozó</t>
  </si>
  <si>
    <t>10-19 év</t>
  </si>
  <si>
    <t>Igen</t>
  </si>
  <si>
    <t>20-29 év</t>
  </si>
  <si>
    <t>Főiskolai végzettség</t>
  </si>
  <si>
    <t>Főiskolai végzettséggel rendelkező szakdolgozó</t>
  </si>
  <si>
    <t>Kórházi-szakrendelői járó vagy fekvőbeteg ellátás</t>
  </si>
  <si>
    <t>40- év</t>
  </si>
  <si>
    <t>Középiskolai érettségi</t>
  </si>
  <si>
    <t>30-39 év</t>
  </si>
  <si>
    <t>Sürgősségi hospitális ellátás</t>
  </si>
  <si>
    <t>100-130</t>
  </si>
  <si>
    <t>70-80</t>
  </si>
  <si>
    <t xml:space="preserve">Akár 40 fölött is </t>
  </si>
  <si>
    <t>Segédmunkás vagy betanított munkás</t>
  </si>
  <si>
    <t>80-120 között (Bp.), Mellette OMSZ is</t>
  </si>
  <si>
    <t>Szakiskola</t>
  </si>
  <si>
    <t>30-50</t>
  </si>
  <si>
    <t>60-70</t>
  </si>
  <si>
    <t>-</t>
  </si>
  <si>
    <t>1 emberem van 24 óra felügyelet</t>
  </si>
  <si>
    <t>100-120</t>
  </si>
  <si>
    <t>.</t>
  </si>
  <si>
    <t>20-60</t>
  </si>
  <si>
    <t xml:space="preserve">Változó </t>
  </si>
  <si>
    <t>10-20</t>
  </si>
  <si>
    <t>Kétmintás F-próba a szórásnégyzetre</t>
  </si>
  <si>
    <t>Változó 1</t>
  </si>
  <si>
    <t>Változó 2</t>
  </si>
  <si>
    <t>Várható érték</t>
  </si>
  <si>
    <t>Variancia</t>
  </si>
  <si>
    <t>Megfigyelések</t>
  </si>
  <si>
    <t>df</t>
  </si>
  <si>
    <t>F</t>
  </si>
  <si>
    <t>P(F&lt;=f) egyszélű</t>
  </si>
  <si>
    <t>F kritikus egyszélű</t>
  </si>
  <si>
    <t>Kétmintás t-próba egyenlő szórásnégyzeteknél</t>
  </si>
  <si>
    <t>Súlyozott variancia</t>
  </si>
  <si>
    <t>Feltételezett átlagos eltérés</t>
  </si>
  <si>
    <t>t érték</t>
  </si>
  <si>
    <t>P(T&lt;=t) egyszélű</t>
  </si>
  <si>
    <t>t kritikus egyszélű</t>
  </si>
  <si>
    <t>P(T&lt;=t) kétszélű</t>
  </si>
  <si>
    <t>t kritikus kétszélű</t>
  </si>
  <si>
    <t>Átlag</t>
  </si>
  <si>
    <t>Sorcímkék</t>
  </si>
  <si>
    <t>Végösszeg</t>
  </si>
  <si>
    <t>Oszlopcímkék</t>
  </si>
  <si>
    <t xml:space="preserve">Mennyiség / Ha ideges, észlel önmagán testi tüneteket? </t>
  </si>
  <si>
    <t>Egytényezős varianciaanalízis</t>
  </si>
  <si>
    <t>ÖSSZESÍTÉS</t>
  </si>
  <si>
    <t>Csoportok</t>
  </si>
  <si>
    <t>Darabszám</t>
  </si>
  <si>
    <t>Összeg</t>
  </si>
  <si>
    <t>VARIANCIAANALÍZIS</t>
  </si>
  <si>
    <t>Tényezők</t>
  </si>
  <si>
    <t>SS</t>
  </si>
  <si>
    <t>MS</t>
  </si>
  <si>
    <t>p-érték</t>
  </si>
  <si>
    <t>F krit.</t>
  </si>
  <si>
    <t>Csoportok között</t>
  </si>
  <si>
    <t>Csoporton belül</t>
  </si>
  <si>
    <t>Összesen</t>
  </si>
  <si>
    <t>Soha</t>
  </si>
  <si>
    <t xml:space="preserve">Néha </t>
  </si>
  <si>
    <t>Elég gyakran</t>
  </si>
  <si>
    <t>Nagyon gyakran</t>
  </si>
  <si>
    <t>alsó MT</t>
  </si>
  <si>
    <t>0-9</t>
  </si>
  <si>
    <t>10-19</t>
  </si>
  <si>
    <t>40-</t>
  </si>
  <si>
    <t>20-29</t>
  </si>
  <si>
    <t>30-39</t>
  </si>
  <si>
    <t>Megfigyelt csoport:</t>
  </si>
  <si>
    <t>összesen</t>
  </si>
  <si>
    <t>gyakoriság</t>
  </si>
  <si>
    <t>Várható csoport:</t>
  </si>
  <si>
    <t>khi2 csoport</t>
  </si>
  <si>
    <t>khi2</t>
  </si>
  <si>
    <t>p</t>
  </si>
  <si>
    <t>variancia</t>
  </si>
  <si>
    <t>SD</t>
  </si>
  <si>
    <t>1,96SD</t>
  </si>
  <si>
    <t>felső MT</t>
  </si>
  <si>
    <t>gyakoriság (férfi)</t>
  </si>
  <si>
    <t>gyakoriság (nő)</t>
  </si>
  <si>
    <t>sürgi</t>
  </si>
  <si>
    <t>nem sürgi</t>
  </si>
  <si>
    <t>soha</t>
  </si>
  <si>
    <t>néha</t>
  </si>
  <si>
    <t>elég gyakran</t>
  </si>
  <si>
    <t>nagyon gyakran</t>
  </si>
  <si>
    <t>gyakoriság (kórház)</t>
  </si>
  <si>
    <t>gyakoriság (sbo)</t>
  </si>
  <si>
    <t>gyakoriság (omsz)</t>
  </si>
  <si>
    <t>igen</t>
  </si>
  <si>
    <t>nem</t>
  </si>
  <si>
    <t>gyakoriság (nem sürgi)</t>
  </si>
  <si>
    <t>gyakoriság (sürgi)</t>
  </si>
  <si>
    <t>férfi</t>
  </si>
  <si>
    <t>nő</t>
  </si>
  <si>
    <t>Kétmintás t-próba nem-egyenlő szórásnégyzeteknél</t>
  </si>
  <si>
    <t>(10) Az elmúlt hónap során milyen gyakran érezte magát idegesnek és „stresszesnek”?</t>
  </si>
  <si>
    <t>(11) Az elmúlt hónap során milyen gyakran dühítették fel munkával kapcsolatban olyan dolgok, amelyeket nem tudott befolyásolni?</t>
  </si>
  <si>
    <t xml:space="preserve">(21) Ha ideges, észlel önmagán testi tüneteket?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</si>
</sst>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"/>
    <numFmt numFmtId="165" formatCode="0.000"/>
    <numFmt numFmtId="166" formatCode="0.00000"/>
    <numFmt numFmtId="167" formatCode="0.0%"/>
  </numFmts>
  <fonts count="7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1">
    <xf numFmtId="0" fontId="0" fillId="0" borderId="0" xfId="0" applyFont="1" applyAlignment="1"/>
    <xf numFmtId="0" fontId="1" fillId="0" borderId="0" xfId="0" applyFont="1" applyAlignment="1"/>
    <xf numFmtId="0" fontId="1" fillId="0" borderId="0" xfId="0" quotePrefix="1" applyFont="1" applyAlignment="1"/>
    <xf numFmtId="1" fontId="1" fillId="0" borderId="0" xfId="0" applyNumberFormat="1" applyFont="1"/>
    <xf numFmtId="1" fontId="1" fillId="0" borderId="0" xfId="0" applyNumberFormat="1" applyFont="1" applyAlignment="1"/>
    <xf numFmtId="1" fontId="0" fillId="0" borderId="0" xfId="0" applyNumberFormat="1" applyFont="1" applyAlignment="1"/>
    <xf numFmtId="0" fontId="1" fillId="2" borderId="0" xfId="0" applyFont="1" applyFill="1"/>
    <xf numFmtId="0" fontId="1" fillId="3" borderId="0" xfId="0" applyFont="1" applyFill="1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4" fillId="0" borderId="2" xfId="0" applyFont="1" applyFill="1" applyBorder="1" applyAlignment="1">
      <alignment horizontal="center"/>
    </xf>
    <xf numFmtId="164" fontId="0" fillId="0" borderId="0" xfId="0" applyNumberFormat="1" applyFill="1" applyBorder="1" applyAlignment="1"/>
    <xf numFmtId="165" fontId="0" fillId="0" borderId="0" xfId="0" applyNumberFormat="1" applyFill="1" applyBorder="1" applyAlignment="1"/>
    <xf numFmtId="2" fontId="0" fillId="0" borderId="0" xfId="0" applyNumberFormat="1" applyFill="1" applyBorder="1" applyAlignment="1"/>
    <xf numFmtId="164" fontId="0" fillId="0" borderId="1" xfId="0" applyNumberFormat="1" applyFill="1" applyBorder="1" applyAlignment="1"/>
    <xf numFmtId="164" fontId="0" fillId="2" borderId="0" xfId="0" applyNumberFormat="1" applyFill="1" applyBorder="1" applyAlignment="1"/>
    <xf numFmtId="165" fontId="0" fillId="0" borderId="1" xfId="0" applyNumberFormat="1" applyFill="1" applyBorder="1" applyAlignment="1"/>
    <xf numFmtId="2" fontId="0" fillId="2" borderId="0" xfId="0" applyNumberFormat="1" applyFill="1" applyBorder="1" applyAlignment="1"/>
    <xf numFmtId="164" fontId="0" fillId="4" borderId="0" xfId="0" applyNumberFormat="1" applyFill="1" applyBorder="1" applyAlignment="1"/>
    <xf numFmtId="2" fontId="0" fillId="0" borderId="0" xfId="0" applyNumberFormat="1" applyFont="1" applyAlignment="1"/>
    <xf numFmtId="0" fontId="2" fillId="3" borderId="0" xfId="0" applyFont="1" applyFill="1" applyAlignment="1"/>
    <xf numFmtId="2" fontId="0" fillId="0" borderId="1" xfId="0" applyNumberFormat="1" applyFill="1" applyBorder="1" applyAlignment="1"/>
    <xf numFmtId="165" fontId="0" fillId="2" borderId="0" xfId="0" applyNumberFormat="1" applyFill="1" applyBorder="1" applyAlignment="1"/>
    <xf numFmtId="0" fontId="0" fillId="0" borderId="0" xfId="0" pivotButton="1" applyFont="1" applyAlignment="1"/>
    <xf numFmtId="0" fontId="0" fillId="0" borderId="0" xfId="0" applyFont="1" applyAlignment="1">
      <alignment horizontal="left"/>
    </xf>
    <xf numFmtId="0" fontId="0" fillId="0" borderId="0" xfId="0" applyNumberFormat="1" applyFont="1" applyAlignment="1"/>
    <xf numFmtId="165" fontId="3" fillId="4" borderId="0" xfId="0" applyNumberFormat="1" applyFont="1" applyFill="1" applyBorder="1" applyAlignment="1"/>
    <xf numFmtId="0" fontId="3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/>
    </xf>
    <xf numFmtId="0" fontId="5" fillId="0" borderId="0" xfId="0" applyFont="1" applyAlignment="1"/>
    <xf numFmtId="0" fontId="0" fillId="0" borderId="0" xfId="0"/>
    <xf numFmtId="0" fontId="0" fillId="0" borderId="0" xfId="0" applyFont="1" applyBorder="1" applyAlignment="1"/>
    <xf numFmtId="2" fontId="0" fillId="0" borderId="0" xfId="0" applyNumberFormat="1" applyFont="1" applyBorder="1" applyAlignment="1"/>
    <xf numFmtId="2" fontId="2" fillId="0" borderId="0" xfId="0" applyNumberFormat="1" applyFont="1" applyFill="1" applyBorder="1" applyAlignment="1">
      <alignment horizontal="right"/>
    </xf>
    <xf numFmtId="164" fontId="0" fillId="0" borderId="0" xfId="0" applyNumberFormat="1" applyFont="1" applyAlignment="1"/>
    <xf numFmtId="165" fontId="0" fillId="0" borderId="0" xfId="0" applyNumberFormat="1" applyFont="1" applyAlignment="1"/>
    <xf numFmtId="0" fontId="3" fillId="6" borderId="3" xfId="0" applyFont="1" applyFill="1" applyBorder="1" applyAlignment="1"/>
    <xf numFmtId="165" fontId="3" fillId="6" borderId="3" xfId="0" applyNumberFormat="1" applyFont="1" applyFill="1" applyBorder="1" applyAlignment="1"/>
    <xf numFmtId="166" fontId="3" fillId="6" borderId="3" xfId="0" applyNumberFormat="1" applyFont="1" applyFill="1" applyBorder="1" applyAlignment="1"/>
    <xf numFmtId="0" fontId="3" fillId="5" borderId="3" xfId="0" applyFont="1" applyFill="1" applyBorder="1" applyAlignment="1"/>
    <xf numFmtId="165" fontId="3" fillId="9" borderId="0" xfId="0" applyNumberFormat="1" applyFont="1" applyFill="1" applyBorder="1" applyAlignment="1"/>
    <xf numFmtId="0" fontId="2" fillId="7" borderId="0" xfId="0" applyFont="1" applyFill="1" applyAlignment="1"/>
    <xf numFmtId="0" fontId="0" fillId="7" borderId="0" xfId="0" applyFont="1" applyFill="1" applyAlignment="1"/>
    <xf numFmtId="0" fontId="2" fillId="8" borderId="0" xfId="0" applyFont="1" applyFill="1" applyAlignment="1"/>
    <xf numFmtId="0" fontId="0" fillId="8" borderId="0" xfId="0" applyFont="1" applyFill="1" applyAlignment="1"/>
    <xf numFmtId="167" fontId="0" fillId="0" borderId="0" xfId="0" applyNumberFormat="1" applyFont="1" applyAlignment="1"/>
    <xf numFmtId="2" fontId="3" fillId="4" borderId="0" xfId="0" applyNumberFormat="1" applyFont="1" applyFill="1" applyBorder="1" applyAlignment="1"/>
    <xf numFmtId="165" fontId="3" fillId="2" borderId="0" xfId="0" applyNumberFormat="1" applyFont="1" applyFill="1" applyBorder="1" applyAlignment="1"/>
    <xf numFmtId="2" fontId="3" fillId="2" borderId="0" xfId="0" applyNumberFormat="1" applyFont="1" applyFill="1" applyBorder="1" applyAlignment="1"/>
    <xf numFmtId="0" fontId="2" fillId="0" borderId="0" xfId="0" applyFont="1" applyFill="1" applyBorder="1" applyAlignment="1"/>
    <xf numFmtId="0" fontId="2" fillId="0" borderId="1" xfId="0" applyFont="1" applyFill="1" applyBorder="1" applyAlignment="1"/>
    <xf numFmtId="2" fontId="3" fillId="5" borderId="3" xfId="0" applyNumberFormat="1" applyFont="1" applyFill="1" applyBorder="1" applyAlignment="1"/>
    <xf numFmtId="0" fontId="3" fillId="0" borderId="0" xfId="0" applyFont="1" applyAlignment="1"/>
    <xf numFmtId="49" fontId="2" fillId="0" borderId="0" xfId="0" applyNumberFormat="1" applyFont="1" applyFill="1" applyBorder="1" applyAlignment="1"/>
    <xf numFmtId="0" fontId="2" fillId="0" borderId="4" xfId="0" applyFont="1" applyBorder="1" applyAlignment="1"/>
    <xf numFmtId="167" fontId="0" fillId="0" borderId="5" xfId="0" applyNumberFormat="1" applyFont="1" applyBorder="1" applyAlignment="1"/>
    <xf numFmtId="167" fontId="0" fillId="0" borderId="6" xfId="0" applyNumberFormat="1" applyFont="1" applyBorder="1" applyAlignment="1"/>
    <xf numFmtId="167" fontId="0" fillId="0" borderId="4" xfId="0" applyNumberFormat="1" applyFont="1" applyBorder="1" applyAlignment="1"/>
    <xf numFmtId="0" fontId="2" fillId="0" borderId="0" xfId="0" applyFont="1" applyFill="1" applyAlignment="1"/>
    <xf numFmtId="0" fontId="0" fillId="0" borderId="0" xfId="0" applyFont="1" applyFill="1" applyAlignment="1"/>
    <xf numFmtId="165" fontId="3" fillId="0" borderId="0" xfId="0" applyNumberFormat="1" applyFont="1" applyFill="1" applyBorder="1" applyAlignment="1"/>
    <xf numFmtId="0" fontId="0" fillId="0" borderId="0" xfId="0" applyFont="1" applyFill="1" applyBorder="1" applyAlignment="1"/>
    <xf numFmtId="2" fontId="6" fillId="2" borderId="0" xfId="0" applyNumberFormat="1" applyFont="1" applyFill="1" applyBorder="1" applyAlignment="1"/>
    <xf numFmtId="2" fontId="3" fillId="6" borderId="3" xfId="0" applyNumberFormat="1" applyFont="1" applyFill="1" applyBorder="1" applyAlignment="1"/>
    <xf numFmtId="164" fontId="3" fillId="0" borderId="0" xfId="0" applyNumberFormat="1" applyFont="1" applyFill="1" applyBorder="1" applyAlignment="1"/>
    <xf numFmtId="49" fontId="4" fillId="0" borderId="0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/>
    <xf numFmtId="2" fontId="0" fillId="5" borderId="0" xfId="0" applyNumberFormat="1" applyFill="1" applyBorder="1" applyAlignment="1"/>
    <xf numFmtId="2" fontId="3" fillId="0" borderId="0" xfId="0" applyNumberFormat="1" applyFont="1" applyFill="1" applyBorder="1" applyAlignme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[közös(10,11,21).xlsx]nem!Kimutatás1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nem!$U$4:$U$5</c:f>
              <c:strCache>
                <c:ptCount val="1"/>
                <c:pt idx="0">
                  <c:v>Igen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nem!$T$6:$T$8</c:f>
              <c:strCache>
                <c:ptCount val="2"/>
                <c:pt idx="0">
                  <c:v>Férfi</c:v>
                </c:pt>
                <c:pt idx="1">
                  <c:v>Nő</c:v>
                </c:pt>
              </c:strCache>
            </c:strRef>
          </c:cat>
          <c:val>
            <c:numRef>
              <c:f>nem!$U$6:$U$8</c:f>
              <c:numCache>
                <c:formatCode>General</c:formatCode>
                <c:ptCount val="2"/>
                <c:pt idx="0">
                  <c:v>51</c:v>
                </c:pt>
                <c:pt idx="1">
                  <c:v>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9F-4BAA-9C22-B3C18341F5A7}"/>
            </c:ext>
          </c:extLst>
        </c:ser>
        <c:ser>
          <c:idx val="1"/>
          <c:order val="1"/>
          <c:tx>
            <c:strRef>
              <c:f>nem!$V$4:$V$5</c:f>
              <c:strCache>
                <c:ptCount val="1"/>
                <c:pt idx="0">
                  <c:v>Nem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nem!$T$6:$T$8</c:f>
              <c:strCache>
                <c:ptCount val="2"/>
                <c:pt idx="0">
                  <c:v>Férfi</c:v>
                </c:pt>
                <c:pt idx="1">
                  <c:v>Nő</c:v>
                </c:pt>
              </c:strCache>
            </c:strRef>
          </c:cat>
          <c:val>
            <c:numRef>
              <c:f>nem!$V$6:$V$8</c:f>
              <c:numCache>
                <c:formatCode>General</c:formatCode>
                <c:ptCount val="2"/>
                <c:pt idx="0">
                  <c:v>67</c:v>
                </c:pt>
                <c:pt idx="1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9F-4BAA-9C22-B3C18341F5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0342448"/>
        <c:axId val="530344088"/>
      </c:barChart>
      <c:catAx>
        <c:axId val="530342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30344088"/>
        <c:crosses val="autoZero"/>
        <c:auto val="1"/>
        <c:lblAlgn val="ctr"/>
        <c:lblOffset val="100"/>
        <c:noMultiLvlLbl val="0"/>
      </c:catAx>
      <c:valAx>
        <c:axId val="530344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30342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452320641964637E-2"/>
          <c:y val="6.8158181688666789E-2"/>
          <c:w val="0.88483469869296638"/>
          <c:h val="0.8522401433691756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mióta!$A$157:$A$161</c:f>
              <c:strCache>
                <c:ptCount val="5"/>
                <c:pt idx="0">
                  <c:v>0-9 év</c:v>
                </c:pt>
                <c:pt idx="1">
                  <c:v>10-19 év</c:v>
                </c:pt>
                <c:pt idx="2">
                  <c:v>20-29 év</c:v>
                </c:pt>
                <c:pt idx="3">
                  <c:v>30-39 év</c:v>
                </c:pt>
                <c:pt idx="4">
                  <c:v>40- év</c:v>
                </c:pt>
              </c:strCache>
            </c:strRef>
          </c:cat>
          <c:val>
            <c:numRef>
              <c:f>mióta!$D$157:$D$161</c:f>
              <c:numCache>
                <c:formatCode>0.00</c:formatCode>
                <c:ptCount val="5"/>
                <c:pt idx="0">
                  <c:v>2.9932885906040267</c:v>
                </c:pt>
                <c:pt idx="1">
                  <c:v>2.6666666666666665</c:v>
                </c:pt>
                <c:pt idx="2">
                  <c:v>2.8382352941176472</c:v>
                </c:pt>
                <c:pt idx="3">
                  <c:v>2.984375</c:v>
                </c:pt>
                <c:pt idx="4">
                  <c:v>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A3-4369-BA31-E5019A9848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9432104"/>
        <c:axId val="569432432"/>
      </c:barChart>
      <c:catAx>
        <c:axId val="569432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69432432"/>
        <c:crosses val="autoZero"/>
        <c:auto val="1"/>
        <c:lblAlgn val="ctr"/>
        <c:lblOffset val="100"/>
        <c:noMultiLvlLbl val="0"/>
      </c:catAx>
      <c:valAx>
        <c:axId val="569432432"/>
        <c:scaling>
          <c:orientation val="minMax"/>
          <c:max val="3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69432104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nem!$AB$17</c:f>
              <c:strCache>
                <c:ptCount val="1"/>
                <c:pt idx="0">
                  <c:v>gyakoriság (férfi)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nem!$AC$20:$AD$20</c:f>
                <c:numCache>
                  <c:formatCode>General</c:formatCode>
                  <c:ptCount val="2"/>
                  <c:pt idx="0">
                    <c:v>5.5336253590603214E-2</c:v>
                  </c:pt>
                  <c:pt idx="1">
                    <c:v>7.6752353240726268E-2</c:v>
                  </c:pt>
                </c:numCache>
              </c:numRef>
            </c:plus>
            <c:minus>
              <c:numRef>
                <c:f>nem!$AC$20:$AD$20</c:f>
                <c:numCache>
                  <c:formatCode>General</c:formatCode>
                  <c:ptCount val="2"/>
                  <c:pt idx="0">
                    <c:v>5.5336253590603214E-2</c:v>
                  </c:pt>
                  <c:pt idx="1">
                    <c:v>7.6752353240726268E-2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nem!$AC$11:$AD$11</c:f>
              <c:strCache>
                <c:ptCount val="2"/>
                <c:pt idx="0">
                  <c:v>Igen</c:v>
                </c:pt>
                <c:pt idx="1">
                  <c:v>Nem</c:v>
                </c:pt>
              </c:strCache>
            </c:strRef>
          </c:cat>
          <c:val>
            <c:numRef>
              <c:f>nem!$AC$17:$AD$17</c:f>
              <c:numCache>
                <c:formatCode>0.0%</c:formatCode>
                <c:ptCount val="2"/>
                <c:pt idx="0">
                  <c:v>0.22972972972972974</c:v>
                </c:pt>
                <c:pt idx="1">
                  <c:v>0.42138364779874216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8B-40CD-B575-4401E48DE108}"/>
            </c:ext>
          </c:extLst>
        </c:ser>
        <c:ser>
          <c:idx val="1"/>
          <c:order val="1"/>
          <c:tx>
            <c:strRef>
              <c:f>nem!$AB$25</c:f>
              <c:strCache>
                <c:ptCount val="1"/>
                <c:pt idx="0">
                  <c:v>gyakoriság (nő)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nem!$AC$28:$AD$28</c:f>
                <c:numCache>
                  <c:formatCode>General</c:formatCode>
                  <c:ptCount val="2"/>
                  <c:pt idx="0">
                    <c:v>5.5336253590603207E-2</c:v>
                  </c:pt>
                  <c:pt idx="1">
                    <c:v>7.6752353240726268E-2</c:v>
                  </c:pt>
                </c:numCache>
              </c:numRef>
            </c:plus>
            <c:minus>
              <c:numRef>
                <c:f>nem!$AC$28:$AD$28</c:f>
                <c:numCache>
                  <c:formatCode>General</c:formatCode>
                  <c:ptCount val="2"/>
                  <c:pt idx="0">
                    <c:v>5.5336253590603207E-2</c:v>
                  </c:pt>
                  <c:pt idx="1">
                    <c:v>7.6752353240726268E-2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nem!$AC$11:$AD$11</c:f>
              <c:strCache>
                <c:ptCount val="2"/>
                <c:pt idx="0">
                  <c:v>Igen</c:v>
                </c:pt>
                <c:pt idx="1">
                  <c:v>Nem</c:v>
                </c:pt>
              </c:strCache>
            </c:strRef>
          </c:cat>
          <c:val>
            <c:numRef>
              <c:f>nem!$AC$25:$AD$25</c:f>
              <c:numCache>
                <c:formatCode>0.0%</c:formatCode>
                <c:ptCount val="2"/>
                <c:pt idx="0">
                  <c:v>0.77027027027027029</c:v>
                </c:pt>
                <c:pt idx="1">
                  <c:v>0.57861635220125784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8B-40CD-B575-4401E48DE1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5285752"/>
        <c:axId val="575277224"/>
      </c:barChart>
      <c:catAx>
        <c:axId val="575285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75277224"/>
        <c:crosses val="autoZero"/>
        <c:auto val="1"/>
        <c:lblAlgn val="ctr"/>
        <c:lblOffset val="100"/>
        <c:noMultiLvlLbl val="0"/>
      </c:catAx>
      <c:valAx>
        <c:axId val="575277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75285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[közös(10,11,21).xlsx]végzettség!Kimutatás2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végzettség!$X$4:$X$5</c:f>
              <c:strCache>
                <c:ptCount val="1"/>
                <c:pt idx="0">
                  <c:v>Igen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végzettség!$W$6:$W$11</c:f>
              <c:strCache>
                <c:ptCount val="5"/>
                <c:pt idx="0">
                  <c:v>Egyetemi végzettség</c:v>
                </c:pt>
                <c:pt idx="1">
                  <c:v>Érettségire épülő szakképzés</c:v>
                </c:pt>
                <c:pt idx="2">
                  <c:v>Főiskolai végzettség</c:v>
                </c:pt>
                <c:pt idx="3">
                  <c:v>Középiskolai érettségi</c:v>
                </c:pt>
                <c:pt idx="4">
                  <c:v>Szakiskola</c:v>
                </c:pt>
              </c:strCache>
            </c:strRef>
          </c:cat>
          <c:val>
            <c:numRef>
              <c:f>végzettség!$X$6:$X$11</c:f>
              <c:numCache>
                <c:formatCode>General</c:formatCode>
                <c:ptCount val="5"/>
                <c:pt idx="0">
                  <c:v>25</c:v>
                </c:pt>
                <c:pt idx="1">
                  <c:v>121</c:v>
                </c:pt>
                <c:pt idx="2">
                  <c:v>52</c:v>
                </c:pt>
                <c:pt idx="3">
                  <c:v>19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FC-475F-959F-86BA02CE4901}"/>
            </c:ext>
          </c:extLst>
        </c:ser>
        <c:ser>
          <c:idx val="1"/>
          <c:order val="1"/>
          <c:tx>
            <c:strRef>
              <c:f>végzettség!$Y$4:$Y$5</c:f>
              <c:strCache>
                <c:ptCount val="1"/>
                <c:pt idx="0">
                  <c:v>Nem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végzettség!$W$6:$W$11</c:f>
              <c:strCache>
                <c:ptCount val="5"/>
                <c:pt idx="0">
                  <c:v>Egyetemi végzettség</c:v>
                </c:pt>
                <c:pt idx="1">
                  <c:v>Érettségire épülő szakképzés</c:v>
                </c:pt>
                <c:pt idx="2">
                  <c:v>Főiskolai végzettség</c:v>
                </c:pt>
                <c:pt idx="3">
                  <c:v>Középiskolai érettségi</c:v>
                </c:pt>
                <c:pt idx="4">
                  <c:v>Szakiskola</c:v>
                </c:pt>
              </c:strCache>
            </c:strRef>
          </c:cat>
          <c:val>
            <c:numRef>
              <c:f>végzettség!$Y$6:$Y$11</c:f>
              <c:numCache>
                <c:formatCode>General</c:formatCode>
                <c:ptCount val="5"/>
                <c:pt idx="0">
                  <c:v>22</c:v>
                </c:pt>
                <c:pt idx="1">
                  <c:v>75</c:v>
                </c:pt>
                <c:pt idx="2">
                  <c:v>39</c:v>
                </c:pt>
                <c:pt idx="3">
                  <c:v>18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FC-475F-959F-86BA02CE49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8996872"/>
        <c:axId val="578997856"/>
      </c:barChart>
      <c:catAx>
        <c:axId val="578996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78997856"/>
        <c:crosses val="autoZero"/>
        <c:auto val="1"/>
        <c:lblAlgn val="ctr"/>
        <c:lblOffset val="100"/>
        <c:noMultiLvlLbl val="0"/>
      </c:catAx>
      <c:valAx>
        <c:axId val="578997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78996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[közös(10,11,21).xlsx]munkahely!Kimutatás3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8.2206153491460446E-2"/>
          <c:y val="6.7278287461773695E-2"/>
          <c:w val="0.67999981414337896"/>
          <c:h val="0.6521466926725902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munkahely!$V$3:$V$4</c:f>
              <c:strCache>
                <c:ptCount val="1"/>
                <c:pt idx="0">
                  <c:v>Igen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munkahely!$U$5:$U$8</c:f>
              <c:strCache>
                <c:ptCount val="3"/>
                <c:pt idx="0">
                  <c:v>Kórházi-szakrendelői járó vagy fekvőbeteg ellátás</c:v>
                </c:pt>
                <c:pt idx="1">
                  <c:v>Sürgősségi hospitális ellátás</c:v>
                </c:pt>
                <c:pt idx="2">
                  <c:v>Sürgősségi prehospitális ellátás</c:v>
                </c:pt>
              </c:strCache>
            </c:strRef>
          </c:cat>
          <c:val>
            <c:numRef>
              <c:f>munkahely!$V$5:$V$8</c:f>
              <c:numCache>
                <c:formatCode>General</c:formatCode>
                <c:ptCount val="3"/>
                <c:pt idx="0">
                  <c:v>137</c:v>
                </c:pt>
                <c:pt idx="1">
                  <c:v>27</c:v>
                </c:pt>
                <c:pt idx="2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93-42A8-91AF-02ECD0C92AC7}"/>
            </c:ext>
          </c:extLst>
        </c:ser>
        <c:ser>
          <c:idx val="1"/>
          <c:order val="1"/>
          <c:tx>
            <c:strRef>
              <c:f>munkahely!$W$3:$W$4</c:f>
              <c:strCache>
                <c:ptCount val="1"/>
                <c:pt idx="0">
                  <c:v>Nem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munkahely!$U$5:$U$8</c:f>
              <c:strCache>
                <c:ptCount val="3"/>
                <c:pt idx="0">
                  <c:v>Kórházi-szakrendelői járó vagy fekvőbeteg ellátás</c:v>
                </c:pt>
                <c:pt idx="1">
                  <c:v>Sürgősségi hospitális ellátás</c:v>
                </c:pt>
                <c:pt idx="2">
                  <c:v>Sürgősségi prehospitális ellátás</c:v>
                </c:pt>
              </c:strCache>
            </c:strRef>
          </c:cat>
          <c:val>
            <c:numRef>
              <c:f>munkahely!$W$5:$W$8</c:f>
              <c:numCache>
                <c:formatCode>General</c:formatCode>
                <c:ptCount val="3"/>
                <c:pt idx="0">
                  <c:v>80</c:v>
                </c:pt>
                <c:pt idx="1">
                  <c:v>18</c:v>
                </c:pt>
                <c:pt idx="2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93-42A8-91AF-02ECD0C92A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1009544"/>
        <c:axId val="690999376"/>
      </c:barChart>
      <c:catAx>
        <c:axId val="691009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90999376"/>
        <c:crosses val="autoZero"/>
        <c:auto val="1"/>
        <c:lblAlgn val="ctr"/>
        <c:lblOffset val="100"/>
        <c:noMultiLvlLbl val="0"/>
      </c:catAx>
      <c:valAx>
        <c:axId val="69099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91009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187579334779334"/>
          <c:y val="0.11067193675889328"/>
          <c:w val="0.21531423155035617"/>
          <c:h val="0.846657998025476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munkahely!$AD$28</c:f>
              <c:strCache>
                <c:ptCount val="1"/>
                <c:pt idx="0">
                  <c:v>gyakoriság (kórház)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munkahely!$AE$31:$AF$31</c:f>
                <c:numCache>
                  <c:formatCode>General</c:formatCode>
                  <c:ptCount val="2"/>
                  <c:pt idx="0">
                    <c:v>6.3943492942181712E-2</c:v>
                  </c:pt>
                  <c:pt idx="1">
                    <c:v>7.7717518281119238E-2</c:v>
                  </c:pt>
                </c:numCache>
              </c:numRef>
            </c:plus>
            <c:minus>
              <c:numRef>
                <c:f>munkahely!$AE$31:$AF$31</c:f>
                <c:numCache>
                  <c:formatCode>General</c:formatCode>
                  <c:ptCount val="2"/>
                  <c:pt idx="0">
                    <c:v>6.3943492942181712E-2</c:v>
                  </c:pt>
                  <c:pt idx="1">
                    <c:v>7.7717518281119238E-2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munkahely!$AE$20:$AF$20</c:f>
              <c:strCache>
                <c:ptCount val="2"/>
                <c:pt idx="0">
                  <c:v>igen</c:v>
                </c:pt>
                <c:pt idx="1">
                  <c:v>nem</c:v>
                </c:pt>
              </c:strCache>
            </c:strRef>
          </c:cat>
          <c:val>
            <c:numRef>
              <c:f>munkahely!$AE$28:$AF$28</c:f>
              <c:numCache>
                <c:formatCode>0.0%</c:formatCode>
                <c:ptCount val="2"/>
                <c:pt idx="0">
                  <c:v>0.61711711711711714</c:v>
                </c:pt>
                <c:pt idx="1">
                  <c:v>0.50314465408805031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DD-49FE-A1D7-477CADCBE774}"/>
            </c:ext>
          </c:extLst>
        </c:ser>
        <c:ser>
          <c:idx val="1"/>
          <c:order val="1"/>
          <c:tx>
            <c:strRef>
              <c:f>munkahely!$AD$36</c:f>
              <c:strCache>
                <c:ptCount val="1"/>
                <c:pt idx="0">
                  <c:v>gyakoriság (sbo)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munkahely!$AE$39:$AF$39</c:f>
                <c:numCache>
                  <c:formatCode>General</c:formatCode>
                  <c:ptCount val="2"/>
                  <c:pt idx="0">
                    <c:v>4.2995776575708827E-2</c:v>
                  </c:pt>
                  <c:pt idx="1">
                    <c:v>4.9249995341604472E-2</c:v>
                  </c:pt>
                </c:numCache>
              </c:numRef>
            </c:plus>
            <c:minus>
              <c:numRef>
                <c:f>munkahely!$AE$39:$AF$39</c:f>
                <c:numCache>
                  <c:formatCode>General</c:formatCode>
                  <c:ptCount val="2"/>
                  <c:pt idx="0">
                    <c:v>4.2995776575708827E-2</c:v>
                  </c:pt>
                  <c:pt idx="1">
                    <c:v>4.9249995341604472E-2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munkahely!$AE$20:$AF$20</c:f>
              <c:strCache>
                <c:ptCount val="2"/>
                <c:pt idx="0">
                  <c:v>igen</c:v>
                </c:pt>
                <c:pt idx="1">
                  <c:v>nem</c:v>
                </c:pt>
              </c:strCache>
            </c:strRef>
          </c:cat>
          <c:val>
            <c:numRef>
              <c:f>munkahely!$AE$36:$AF$36</c:f>
              <c:numCache>
                <c:formatCode>0.0%</c:formatCode>
                <c:ptCount val="2"/>
                <c:pt idx="0">
                  <c:v>0.12162162162162163</c:v>
                </c:pt>
                <c:pt idx="1">
                  <c:v>0.11320754716981132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DD-49FE-A1D7-477CADCBE774}"/>
            </c:ext>
          </c:extLst>
        </c:ser>
        <c:ser>
          <c:idx val="2"/>
          <c:order val="2"/>
          <c:tx>
            <c:strRef>
              <c:f>munkahely!$AD$44</c:f>
              <c:strCache>
                <c:ptCount val="1"/>
                <c:pt idx="0">
                  <c:v>gyakoriság (omsz)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munkahely!$AE$47:$AF$47</c:f>
                <c:numCache>
                  <c:formatCode>General</c:formatCode>
                  <c:ptCount val="2"/>
                  <c:pt idx="0">
                    <c:v>5.7791308858446994E-2</c:v>
                  </c:pt>
                  <c:pt idx="1">
                    <c:v>7.5585473882813517E-2</c:v>
                  </c:pt>
                </c:numCache>
              </c:numRef>
            </c:plus>
            <c:minus>
              <c:numRef>
                <c:f>munkahely!$AE$47:$AF$47</c:f>
                <c:numCache>
                  <c:formatCode>General</c:formatCode>
                  <c:ptCount val="2"/>
                  <c:pt idx="0">
                    <c:v>5.7791308858446994E-2</c:v>
                  </c:pt>
                  <c:pt idx="1">
                    <c:v>7.5585473882813517E-2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munkahely!$AE$20:$AF$20</c:f>
              <c:strCache>
                <c:ptCount val="2"/>
                <c:pt idx="0">
                  <c:v>igen</c:v>
                </c:pt>
                <c:pt idx="1">
                  <c:v>nem</c:v>
                </c:pt>
              </c:strCache>
            </c:strRef>
          </c:cat>
          <c:val>
            <c:numRef>
              <c:f>munkahely!$AE$44:$AF$44</c:f>
              <c:numCache>
                <c:formatCode>0.0%</c:formatCode>
                <c:ptCount val="2"/>
                <c:pt idx="0">
                  <c:v>0.26126126126126126</c:v>
                </c:pt>
                <c:pt idx="1">
                  <c:v>0.38364779874213839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DD-49FE-A1D7-477CADCBE7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4037288"/>
        <c:axId val="584039912"/>
      </c:barChart>
      <c:catAx>
        <c:axId val="584037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84039912"/>
        <c:crosses val="autoZero"/>
        <c:auto val="1"/>
        <c:lblAlgn val="ctr"/>
        <c:lblOffset val="100"/>
        <c:noMultiLvlLbl val="0"/>
      </c:catAx>
      <c:valAx>
        <c:axId val="584039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84037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[közös(10,11,21).xlsx]munkahely2!Kimutatás1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munkahely2!$X$3:$X$4</c:f>
              <c:strCache>
                <c:ptCount val="1"/>
                <c:pt idx="0">
                  <c:v>Igen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munkahely2!$W$5:$W$7</c:f>
              <c:strCache>
                <c:ptCount val="2"/>
                <c:pt idx="0">
                  <c:v>Kórházi-szakrendelői járó vagy fekvőbeteg ellátás</c:v>
                </c:pt>
                <c:pt idx="1">
                  <c:v>sürgi</c:v>
                </c:pt>
              </c:strCache>
            </c:strRef>
          </c:cat>
          <c:val>
            <c:numRef>
              <c:f>munkahely2!$X$5:$X$7</c:f>
              <c:numCache>
                <c:formatCode>General</c:formatCode>
                <c:ptCount val="2"/>
                <c:pt idx="0">
                  <c:v>137</c:v>
                </c:pt>
                <c:pt idx="1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69-4754-8598-4CBB6738A524}"/>
            </c:ext>
          </c:extLst>
        </c:ser>
        <c:ser>
          <c:idx val="1"/>
          <c:order val="1"/>
          <c:tx>
            <c:strRef>
              <c:f>munkahely2!$Y$3:$Y$4</c:f>
              <c:strCache>
                <c:ptCount val="1"/>
                <c:pt idx="0">
                  <c:v>Nem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munkahely2!$W$5:$W$7</c:f>
              <c:strCache>
                <c:ptCount val="2"/>
                <c:pt idx="0">
                  <c:v>Kórházi-szakrendelői járó vagy fekvőbeteg ellátás</c:v>
                </c:pt>
                <c:pt idx="1">
                  <c:v>sürgi</c:v>
                </c:pt>
              </c:strCache>
            </c:strRef>
          </c:cat>
          <c:val>
            <c:numRef>
              <c:f>munkahely2!$Y$5:$Y$7</c:f>
              <c:numCache>
                <c:formatCode>General</c:formatCode>
                <c:ptCount val="2"/>
                <c:pt idx="0">
                  <c:v>80</c:v>
                </c:pt>
                <c:pt idx="1">
                  <c:v>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69-4754-8598-4CBB6738A5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6583288"/>
        <c:axId val="516583616"/>
      </c:barChart>
      <c:catAx>
        <c:axId val="516583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16583616"/>
        <c:crosses val="autoZero"/>
        <c:auto val="1"/>
        <c:lblAlgn val="ctr"/>
        <c:lblOffset val="100"/>
        <c:noMultiLvlLbl val="0"/>
      </c:catAx>
      <c:valAx>
        <c:axId val="51658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16583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munkahely2!$X$42</c:f>
              <c:strCache>
                <c:ptCount val="1"/>
                <c:pt idx="0">
                  <c:v>gyakoriság (nem sürgi)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munkahely2!$Y$45:$Z$45</c:f>
                <c:numCache>
                  <c:formatCode>General</c:formatCode>
                  <c:ptCount val="2"/>
                  <c:pt idx="0">
                    <c:v>6.3943492942181712E-2</c:v>
                  </c:pt>
                  <c:pt idx="1">
                    <c:v>7.7717518281119238E-2</c:v>
                  </c:pt>
                </c:numCache>
              </c:numRef>
            </c:plus>
            <c:minus>
              <c:numRef>
                <c:f>munkahely2!$Y$45:$Z$45</c:f>
                <c:numCache>
                  <c:formatCode>General</c:formatCode>
                  <c:ptCount val="2"/>
                  <c:pt idx="0">
                    <c:v>6.3943492942181712E-2</c:v>
                  </c:pt>
                  <c:pt idx="1">
                    <c:v>7.7717518281119238E-2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munkahely2!$Y$35:$Z$35</c:f>
              <c:strCache>
                <c:ptCount val="2"/>
                <c:pt idx="0">
                  <c:v>Igen</c:v>
                </c:pt>
                <c:pt idx="1">
                  <c:v>Nem</c:v>
                </c:pt>
              </c:strCache>
            </c:strRef>
          </c:cat>
          <c:val>
            <c:numRef>
              <c:f>munkahely2!$Y$42:$Z$42</c:f>
              <c:numCache>
                <c:formatCode>0.0%</c:formatCode>
                <c:ptCount val="2"/>
                <c:pt idx="0">
                  <c:v>0.61711711711711714</c:v>
                </c:pt>
                <c:pt idx="1">
                  <c:v>0.50314465408805031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79-4CAD-8FBB-02D428C19AA7}"/>
            </c:ext>
          </c:extLst>
        </c:ser>
        <c:ser>
          <c:idx val="1"/>
          <c:order val="1"/>
          <c:tx>
            <c:strRef>
              <c:f>munkahely2!$X$50</c:f>
              <c:strCache>
                <c:ptCount val="1"/>
                <c:pt idx="0">
                  <c:v>gyakoriság (sürgi)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munkahely2!$Y$53:$Z$53</c:f>
                <c:numCache>
                  <c:formatCode>General</c:formatCode>
                  <c:ptCount val="2"/>
                  <c:pt idx="0">
                    <c:v>6.3943492942181712E-2</c:v>
                  </c:pt>
                  <c:pt idx="1">
                    <c:v>7.7717518281119238E-2</c:v>
                  </c:pt>
                </c:numCache>
              </c:numRef>
            </c:plus>
            <c:minus>
              <c:numRef>
                <c:f>munkahely2!$Y$53:$Z$53</c:f>
                <c:numCache>
                  <c:formatCode>General</c:formatCode>
                  <c:ptCount val="2"/>
                  <c:pt idx="0">
                    <c:v>6.3943492942181712E-2</c:v>
                  </c:pt>
                  <c:pt idx="1">
                    <c:v>7.7717518281119238E-2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munkahely2!$Y$35:$Z$35</c:f>
              <c:strCache>
                <c:ptCount val="2"/>
                <c:pt idx="0">
                  <c:v>Igen</c:v>
                </c:pt>
                <c:pt idx="1">
                  <c:v>Nem</c:v>
                </c:pt>
              </c:strCache>
            </c:strRef>
          </c:cat>
          <c:val>
            <c:numRef>
              <c:f>munkahely2!$Y$50:$Z$50</c:f>
              <c:numCache>
                <c:formatCode>0.0%</c:formatCode>
                <c:ptCount val="2"/>
                <c:pt idx="0">
                  <c:v>0.38288288288288286</c:v>
                </c:pt>
                <c:pt idx="1">
                  <c:v>0.49685534591194969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79-4CAD-8FBB-02D428C19A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7998016"/>
        <c:axId val="528002280"/>
      </c:barChart>
      <c:catAx>
        <c:axId val="52799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28002280"/>
        <c:crosses val="autoZero"/>
        <c:auto val="1"/>
        <c:lblAlgn val="ctr"/>
        <c:lblOffset val="100"/>
        <c:noMultiLvlLbl val="0"/>
      </c:catAx>
      <c:valAx>
        <c:axId val="528002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27998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[közös(10,11,21).xlsx]munkakör!Kimutatás4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munkakör!$V$3:$V$4</c:f>
              <c:strCache>
                <c:ptCount val="1"/>
                <c:pt idx="0">
                  <c:v>Igen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munkakör!$U$5:$U$9</c:f>
              <c:strCache>
                <c:ptCount val="4"/>
                <c:pt idx="0">
                  <c:v>Egyetemi végzettséggel rendelkező dolgozó</c:v>
                </c:pt>
                <c:pt idx="1">
                  <c:v>Érettségire épülő végzettséggel rendelkező szakdolgozó</c:v>
                </c:pt>
                <c:pt idx="2">
                  <c:v>Főiskolai végzettséggel rendelkező szakdolgozó</c:v>
                </c:pt>
                <c:pt idx="3">
                  <c:v>Segédmunkás vagy betanított munkás</c:v>
                </c:pt>
              </c:strCache>
            </c:strRef>
          </c:cat>
          <c:val>
            <c:numRef>
              <c:f>munkakör!$V$5:$V$9</c:f>
              <c:numCache>
                <c:formatCode>General</c:formatCode>
                <c:ptCount val="4"/>
                <c:pt idx="0">
                  <c:v>17</c:v>
                </c:pt>
                <c:pt idx="1">
                  <c:v>148</c:v>
                </c:pt>
                <c:pt idx="2">
                  <c:v>53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0E-4535-8AAC-8468EF81D079}"/>
            </c:ext>
          </c:extLst>
        </c:ser>
        <c:ser>
          <c:idx val="1"/>
          <c:order val="1"/>
          <c:tx>
            <c:strRef>
              <c:f>munkakör!$W$3:$W$4</c:f>
              <c:strCache>
                <c:ptCount val="1"/>
                <c:pt idx="0">
                  <c:v>Nem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munkakör!$U$5:$U$9</c:f>
              <c:strCache>
                <c:ptCount val="4"/>
                <c:pt idx="0">
                  <c:v>Egyetemi végzettséggel rendelkező dolgozó</c:v>
                </c:pt>
                <c:pt idx="1">
                  <c:v>Érettségire épülő végzettséggel rendelkező szakdolgozó</c:v>
                </c:pt>
                <c:pt idx="2">
                  <c:v>Főiskolai végzettséggel rendelkező szakdolgozó</c:v>
                </c:pt>
                <c:pt idx="3">
                  <c:v>Segédmunkás vagy betanított munkás</c:v>
                </c:pt>
              </c:strCache>
            </c:strRef>
          </c:cat>
          <c:val>
            <c:numRef>
              <c:f>munkakör!$W$5:$W$9</c:f>
              <c:numCache>
                <c:formatCode>General</c:formatCode>
                <c:ptCount val="4"/>
                <c:pt idx="0">
                  <c:v>20</c:v>
                </c:pt>
                <c:pt idx="1">
                  <c:v>96</c:v>
                </c:pt>
                <c:pt idx="2">
                  <c:v>38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0E-4535-8AAC-8468EF81D0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1023648"/>
        <c:axId val="691022336"/>
      </c:barChart>
      <c:catAx>
        <c:axId val="691023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91022336"/>
        <c:crosses val="autoZero"/>
        <c:auto val="1"/>
        <c:lblAlgn val="ctr"/>
        <c:lblOffset val="100"/>
        <c:noMultiLvlLbl val="0"/>
      </c:catAx>
      <c:valAx>
        <c:axId val="691022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91023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[közös(10,11,21).xlsx]mióta!Kimutatás5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mióta!$V$3:$V$4</c:f>
              <c:strCache>
                <c:ptCount val="1"/>
                <c:pt idx="0">
                  <c:v>Igen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mióta!$U$5:$U$10</c:f>
              <c:strCache>
                <c:ptCount val="5"/>
                <c:pt idx="0">
                  <c:v>0-9 év</c:v>
                </c:pt>
                <c:pt idx="1">
                  <c:v>10-19 év</c:v>
                </c:pt>
                <c:pt idx="2">
                  <c:v>20-29 év</c:v>
                </c:pt>
                <c:pt idx="3">
                  <c:v>30-39 év</c:v>
                </c:pt>
                <c:pt idx="4">
                  <c:v>40- év</c:v>
                </c:pt>
              </c:strCache>
            </c:strRef>
          </c:cat>
          <c:val>
            <c:numRef>
              <c:f>mióta!$V$5:$V$10</c:f>
              <c:numCache>
                <c:formatCode>General</c:formatCode>
                <c:ptCount val="5"/>
                <c:pt idx="0">
                  <c:v>83</c:v>
                </c:pt>
                <c:pt idx="1">
                  <c:v>49</c:v>
                </c:pt>
                <c:pt idx="2">
                  <c:v>46</c:v>
                </c:pt>
                <c:pt idx="3">
                  <c:v>38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F4-4727-BB26-8F8876C3C865}"/>
            </c:ext>
          </c:extLst>
        </c:ser>
        <c:ser>
          <c:idx val="1"/>
          <c:order val="1"/>
          <c:tx>
            <c:strRef>
              <c:f>mióta!$W$3:$W$4</c:f>
              <c:strCache>
                <c:ptCount val="1"/>
                <c:pt idx="0">
                  <c:v>Nem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mióta!$U$5:$U$10</c:f>
              <c:strCache>
                <c:ptCount val="5"/>
                <c:pt idx="0">
                  <c:v>0-9 év</c:v>
                </c:pt>
                <c:pt idx="1">
                  <c:v>10-19 év</c:v>
                </c:pt>
                <c:pt idx="2">
                  <c:v>20-29 év</c:v>
                </c:pt>
                <c:pt idx="3">
                  <c:v>30-39 év</c:v>
                </c:pt>
                <c:pt idx="4">
                  <c:v>40- év</c:v>
                </c:pt>
              </c:strCache>
            </c:strRef>
          </c:cat>
          <c:val>
            <c:numRef>
              <c:f>mióta!$W$5:$W$10</c:f>
              <c:numCache>
                <c:formatCode>General</c:formatCode>
                <c:ptCount val="5"/>
                <c:pt idx="0">
                  <c:v>66</c:v>
                </c:pt>
                <c:pt idx="1">
                  <c:v>41</c:v>
                </c:pt>
                <c:pt idx="2">
                  <c:v>22</c:v>
                </c:pt>
                <c:pt idx="3">
                  <c:v>26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F4-4727-BB26-8F8876C3C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1044312"/>
        <c:axId val="691046608"/>
      </c:barChart>
      <c:catAx>
        <c:axId val="691044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91046608"/>
        <c:crosses val="autoZero"/>
        <c:auto val="1"/>
        <c:lblAlgn val="ctr"/>
        <c:lblOffset val="100"/>
        <c:noMultiLvlLbl val="0"/>
      </c:catAx>
      <c:valAx>
        <c:axId val="691046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91044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266700</xdr:colOff>
      <xdr:row>8</xdr:row>
      <xdr:rowOff>95250</xdr:rowOff>
    </xdr:from>
    <xdr:to>
      <xdr:col>50</xdr:col>
      <xdr:colOff>9525</xdr:colOff>
      <xdr:row>23</xdr:row>
      <xdr:rowOff>57150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0</xdr:colOff>
      <xdr:row>10</xdr:row>
      <xdr:rowOff>100012</xdr:rowOff>
    </xdr:from>
    <xdr:to>
      <xdr:col>38</xdr:col>
      <xdr:colOff>304800</xdr:colOff>
      <xdr:row>27</xdr:row>
      <xdr:rowOff>71437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328612</xdr:colOff>
      <xdr:row>2</xdr:row>
      <xdr:rowOff>0</xdr:rowOff>
    </xdr:from>
    <xdr:to>
      <xdr:col>35</xdr:col>
      <xdr:colOff>590550</xdr:colOff>
      <xdr:row>18</xdr:row>
      <xdr:rowOff>152400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166686</xdr:colOff>
      <xdr:row>1</xdr:row>
      <xdr:rowOff>95249</xdr:rowOff>
    </xdr:from>
    <xdr:to>
      <xdr:col>43</xdr:col>
      <xdr:colOff>419099</xdr:colOff>
      <xdr:row>16</xdr:row>
      <xdr:rowOff>76199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457200</xdr:colOff>
      <xdr:row>26</xdr:row>
      <xdr:rowOff>133350</xdr:rowOff>
    </xdr:from>
    <xdr:to>
      <xdr:col>40</xdr:col>
      <xdr:colOff>152400</xdr:colOff>
      <xdr:row>43</xdr:row>
      <xdr:rowOff>123825</xdr:rowOff>
    </xdr:to>
    <xdr:graphicFrame macro="">
      <xdr:nvGraphicFramePr>
        <xdr:cNvPr id="6" name="Diagram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385762</xdr:colOff>
      <xdr:row>1</xdr:row>
      <xdr:rowOff>152400</xdr:rowOff>
    </xdr:from>
    <xdr:to>
      <xdr:col>43</xdr:col>
      <xdr:colOff>80962</xdr:colOff>
      <xdr:row>18</xdr:row>
      <xdr:rowOff>114300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190500</xdr:colOff>
      <xdr:row>35</xdr:row>
      <xdr:rowOff>9525</xdr:rowOff>
    </xdr:from>
    <xdr:to>
      <xdr:col>34</xdr:col>
      <xdr:colOff>495300</xdr:colOff>
      <xdr:row>52</xdr:row>
      <xdr:rowOff>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519112</xdr:colOff>
      <xdr:row>1</xdr:row>
      <xdr:rowOff>104775</xdr:rowOff>
    </xdr:from>
    <xdr:to>
      <xdr:col>34</xdr:col>
      <xdr:colOff>214312</xdr:colOff>
      <xdr:row>18</xdr:row>
      <xdr:rowOff>95250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85725</xdr:colOff>
      <xdr:row>1</xdr:row>
      <xdr:rowOff>114300</xdr:rowOff>
    </xdr:from>
    <xdr:to>
      <xdr:col>34</xdr:col>
      <xdr:colOff>200025</xdr:colOff>
      <xdr:row>11</xdr:row>
      <xdr:rowOff>57150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</xdr:colOff>
      <xdr:row>175</xdr:row>
      <xdr:rowOff>72390</xdr:rowOff>
    </xdr:from>
    <xdr:to>
      <xdr:col>6</xdr:col>
      <xdr:colOff>899160</xdr:colOff>
      <xdr:row>192</xdr:row>
      <xdr:rowOff>57150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4638.519394907409" createdVersion="6" refreshedVersion="6" minRefreshableVersion="3" recordCount="381">
  <cacheSource type="worksheet">
    <worksheetSource ref="A1:K382" sheet="alap"/>
  </cacheSource>
  <cacheFields count="11">
    <cacheField name="Időbélyeg" numFmtId="1">
      <sharedItems containsSemiMixedTypes="0" containsString="0" containsNumber="1" containsInteger="1" minValue="1" maxValue="382"/>
    </cacheField>
    <cacheField name="Hány éves Ön? " numFmtId="0">
      <sharedItems containsSemiMixedTypes="0" containsString="0" containsNumber="1" containsInteger="1" minValue="21" maxValue="65"/>
    </cacheField>
    <cacheField name="Mi az Ön neme? " numFmtId="0">
      <sharedItems count="2">
        <s v="Férfi"/>
        <s v="Nő"/>
      </sharedItems>
    </cacheField>
    <cacheField name="Mi az Ön legmagasabb iskolai végzettsége? " numFmtId="0">
      <sharedItems count="5">
        <s v="Érettségire épülő szakképzés"/>
        <s v="Egyetemi végzettség"/>
        <s v="Főiskolai végzettség"/>
        <s v="Középiskolai érettségi"/>
        <s v="Szakiskola"/>
      </sharedItems>
    </cacheField>
    <cacheField name="Mely kategóriába sorolható az Ön jelenlegi munkahelye? " numFmtId="0">
      <sharedItems count="3">
        <s v="Sürgősségi prehospitális ellátás"/>
        <s v="Kórházi-szakrendelői járó vagy fekvőbeteg ellátás"/>
        <s v="Sürgősségi hospitális ellátás"/>
      </sharedItems>
    </cacheField>
    <cacheField name="Amennyiben Ön sürgősségi osztályon dolgozik, mennyi az átlagos betegszám egy 12 órás műszakban?  " numFmtId="0">
      <sharedItems containsBlank="1" containsMixedTypes="1" containsNumber="1" containsInteger="1" minValue="6" maxValue="150"/>
    </cacheField>
    <cacheField name="Jelenleg Ön milyen munkakörben dolgozik? " numFmtId="0">
      <sharedItems count="4">
        <s v="Érettségire épülő végzettséggel rendelkező szakdolgozó"/>
        <s v="Egyetemi végzettséggel rendelkező dolgozó"/>
        <s v="Főiskolai végzettséggel rendelkező szakdolgozó"/>
        <s v="Segédmunkás vagy betanított munkás"/>
      </sharedItems>
    </cacheField>
    <cacheField name="Mióta dolgozik Ön a jelenlegi munkakörében?" numFmtId="0">
      <sharedItems count="5">
        <s v="0-9 év"/>
        <s v="10-19 év"/>
        <s v="20-29 év"/>
        <s v="40- év"/>
        <s v="30-39 év"/>
      </sharedItems>
    </cacheField>
    <cacheField name="Az elmúlt hónap során milyen gyakran érezte magát idegesnek és „stresszesnek”?" numFmtId="0">
      <sharedItems containsSemiMixedTypes="0" containsString="0" containsNumber="1" containsInteger="1" minValue="1" maxValue="4"/>
    </cacheField>
    <cacheField name="Az elmúlt hónap során milyen gyakran dühítették fel munkával kapcsolatban olyan dolgok, amelyeket nem tudott befolyásolni?" numFmtId="0">
      <sharedItems containsSemiMixedTypes="0" containsString="0" containsNumber="1" containsInteger="1" minValue="1" maxValue="4"/>
    </cacheField>
    <cacheField name="Ha ideges, észlel önmagán testi tüneteket? " numFmtId="0">
      <sharedItems count="2">
        <s v="Nem"/>
        <s v="Igen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user" refreshedDate="44647.54323275463" createdVersion="6" refreshedVersion="6" minRefreshableVersion="3" recordCount="381">
  <cacheSource type="worksheet">
    <worksheetSource ref="U1:V382" sheet="munkahely2"/>
  </cacheSource>
  <cacheFields count="2">
    <cacheField name="Mely kategóriába sorolható az Ön jelenlegi munkahelye? " numFmtId="0">
      <sharedItems count="2">
        <s v="sürgi"/>
        <s v="Kórházi-szakrendelői járó vagy fekvőbeteg ellátás"/>
      </sharedItems>
    </cacheField>
    <cacheField name="Ha ideges, észlel önmagán testi tüneteket? " numFmtId="0">
      <sharedItems count="2">
        <s v="Nem"/>
        <s v="Igen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1">
  <r>
    <n v="1"/>
    <n v="26"/>
    <x v="0"/>
    <x v="0"/>
    <x v="0"/>
    <m/>
    <x v="0"/>
    <x v="0"/>
    <n v="4"/>
    <n v="4"/>
    <x v="0"/>
  </r>
  <r>
    <n v="2"/>
    <n v="33"/>
    <x v="1"/>
    <x v="1"/>
    <x v="0"/>
    <n v="20"/>
    <x v="1"/>
    <x v="1"/>
    <n v="4"/>
    <n v="3"/>
    <x v="1"/>
  </r>
  <r>
    <n v="3"/>
    <n v="49"/>
    <x v="0"/>
    <x v="0"/>
    <x v="0"/>
    <m/>
    <x v="0"/>
    <x v="2"/>
    <n v="2"/>
    <n v="1"/>
    <x v="1"/>
  </r>
  <r>
    <n v="4"/>
    <n v="31"/>
    <x v="1"/>
    <x v="2"/>
    <x v="0"/>
    <m/>
    <x v="2"/>
    <x v="0"/>
    <n v="1"/>
    <n v="2"/>
    <x v="1"/>
  </r>
  <r>
    <n v="5"/>
    <n v="26"/>
    <x v="0"/>
    <x v="0"/>
    <x v="0"/>
    <m/>
    <x v="0"/>
    <x v="0"/>
    <n v="4"/>
    <n v="4"/>
    <x v="1"/>
  </r>
  <r>
    <n v="6"/>
    <n v="26"/>
    <x v="0"/>
    <x v="0"/>
    <x v="0"/>
    <m/>
    <x v="0"/>
    <x v="0"/>
    <n v="4"/>
    <n v="2"/>
    <x v="1"/>
  </r>
  <r>
    <n v="7"/>
    <n v="61"/>
    <x v="0"/>
    <x v="0"/>
    <x v="1"/>
    <m/>
    <x v="0"/>
    <x v="3"/>
    <n v="1"/>
    <n v="2"/>
    <x v="0"/>
  </r>
  <r>
    <n v="8"/>
    <n v="47"/>
    <x v="0"/>
    <x v="0"/>
    <x v="0"/>
    <m/>
    <x v="0"/>
    <x v="1"/>
    <n v="2"/>
    <n v="2"/>
    <x v="0"/>
  </r>
  <r>
    <n v="9"/>
    <n v="35"/>
    <x v="1"/>
    <x v="0"/>
    <x v="1"/>
    <m/>
    <x v="0"/>
    <x v="0"/>
    <n v="3"/>
    <n v="3"/>
    <x v="1"/>
  </r>
  <r>
    <n v="10"/>
    <n v="23"/>
    <x v="1"/>
    <x v="0"/>
    <x v="0"/>
    <m/>
    <x v="0"/>
    <x v="0"/>
    <n v="3"/>
    <n v="3"/>
    <x v="0"/>
  </r>
  <r>
    <n v="11"/>
    <n v="26"/>
    <x v="1"/>
    <x v="3"/>
    <x v="1"/>
    <m/>
    <x v="0"/>
    <x v="0"/>
    <n v="2"/>
    <n v="3"/>
    <x v="0"/>
  </r>
  <r>
    <n v="12"/>
    <n v="33"/>
    <x v="0"/>
    <x v="0"/>
    <x v="0"/>
    <m/>
    <x v="0"/>
    <x v="1"/>
    <n v="2"/>
    <n v="2"/>
    <x v="0"/>
  </r>
  <r>
    <n v="13"/>
    <n v="49"/>
    <x v="0"/>
    <x v="1"/>
    <x v="0"/>
    <m/>
    <x v="1"/>
    <x v="2"/>
    <n v="3"/>
    <n v="2"/>
    <x v="1"/>
  </r>
  <r>
    <n v="14"/>
    <n v="55"/>
    <x v="0"/>
    <x v="0"/>
    <x v="0"/>
    <m/>
    <x v="0"/>
    <x v="4"/>
    <n v="2"/>
    <n v="2"/>
    <x v="0"/>
  </r>
  <r>
    <n v="15"/>
    <n v="45"/>
    <x v="0"/>
    <x v="0"/>
    <x v="0"/>
    <m/>
    <x v="0"/>
    <x v="2"/>
    <n v="2"/>
    <n v="3"/>
    <x v="0"/>
  </r>
  <r>
    <n v="16"/>
    <n v="55"/>
    <x v="0"/>
    <x v="0"/>
    <x v="0"/>
    <m/>
    <x v="0"/>
    <x v="4"/>
    <n v="2"/>
    <n v="2"/>
    <x v="0"/>
  </r>
  <r>
    <n v="17"/>
    <n v="31"/>
    <x v="0"/>
    <x v="0"/>
    <x v="0"/>
    <m/>
    <x v="0"/>
    <x v="0"/>
    <n v="4"/>
    <n v="4"/>
    <x v="1"/>
  </r>
  <r>
    <n v="18"/>
    <n v="40"/>
    <x v="0"/>
    <x v="0"/>
    <x v="0"/>
    <m/>
    <x v="0"/>
    <x v="1"/>
    <n v="2"/>
    <n v="2"/>
    <x v="1"/>
  </r>
  <r>
    <n v="19"/>
    <n v="32"/>
    <x v="1"/>
    <x v="1"/>
    <x v="0"/>
    <m/>
    <x v="2"/>
    <x v="1"/>
    <n v="4"/>
    <n v="4"/>
    <x v="1"/>
  </r>
  <r>
    <n v="20"/>
    <n v="57"/>
    <x v="0"/>
    <x v="3"/>
    <x v="0"/>
    <m/>
    <x v="0"/>
    <x v="2"/>
    <n v="2"/>
    <n v="2"/>
    <x v="0"/>
  </r>
  <r>
    <n v="21"/>
    <n v="29"/>
    <x v="0"/>
    <x v="0"/>
    <x v="0"/>
    <m/>
    <x v="0"/>
    <x v="0"/>
    <n v="2"/>
    <n v="2"/>
    <x v="0"/>
  </r>
  <r>
    <n v="22"/>
    <n v="29"/>
    <x v="0"/>
    <x v="3"/>
    <x v="2"/>
    <s v="100-130"/>
    <x v="0"/>
    <x v="0"/>
    <n v="2"/>
    <n v="2"/>
    <x v="0"/>
  </r>
  <r>
    <n v="23"/>
    <n v="50"/>
    <x v="1"/>
    <x v="3"/>
    <x v="0"/>
    <n v="20"/>
    <x v="0"/>
    <x v="0"/>
    <n v="2"/>
    <n v="2"/>
    <x v="1"/>
  </r>
  <r>
    <n v="24"/>
    <n v="65"/>
    <x v="1"/>
    <x v="1"/>
    <x v="2"/>
    <n v="40"/>
    <x v="1"/>
    <x v="2"/>
    <n v="3"/>
    <n v="3"/>
    <x v="1"/>
  </r>
  <r>
    <n v="25"/>
    <n v="31"/>
    <x v="1"/>
    <x v="1"/>
    <x v="2"/>
    <n v="30"/>
    <x v="1"/>
    <x v="1"/>
    <n v="1"/>
    <n v="1"/>
    <x v="0"/>
  </r>
  <r>
    <n v="26"/>
    <n v="25"/>
    <x v="1"/>
    <x v="0"/>
    <x v="2"/>
    <n v="20"/>
    <x v="0"/>
    <x v="0"/>
    <n v="3"/>
    <n v="3"/>
    <x v="1"/>
  </r>
  <r>
    <n v="27"/>
    <n v="39"/>
    <x v="0"/>
    <x v="2"/>
    <x v="1"/>
    <m/>
    <x v="2"/>
    <x v="1"/>
    <n v="3"/>
    <n v="2"/>
    <x v="1"/>
  </r>
  <r>
    <n v="28"/>
    <n v="54"/>
    <x v="1"/>
    <x v="3"/>
    <x v="1"/>
    <n v="20"/>
    <x v="0"/>
    <x v="1"/>
    <n v="3"/>
    <n v="2"/>
    <x v="1"/>
  </r>
  <r>
    <n v="29"/>
    <n v="39"/>
    <x v="1"/>
    <x v="1"/>
    <x v="2"/>
    <n v="40"/>
    <x v="1"/>
    <x v="1"/>
    <n v="2"/>
    <n v="3"/>
    <x v="1"/>
  </r>
  <r>
    <n v="30"/>
    <n v="32"/>
    <x v="0"/>
    <x v="2"/>
    <x v="0"/>
    <m/>
    <x v="2"/>
    <x v="0"/>
    <n v="3"/>
    <n v="4"/>
    <x v="1"/>
  </r>
  <r>
    <n v="31"/>
    <n v="46"/>
    <x v="0"/>
    <x v="0"/>
    <x v="0"/>
    <m/>
    <x v="0"/>
    <x v="1"/>
    <n v="3"/>
    <n v="4"/>
    <x v="1"/>
  </r>
  <r>
    <n v="32"/>
    <n v="25"/>
    <x v="1"/>
    <x v="2"/>
    <x v="2"/>
    <n v="35"/>
    <x v="2"/>
    <x v="0"/>
    <n v="1"/>
    <n v="3"/>
    <x v="0"/>
  </r>
  <r>
    <n v="33"/>
    <n v="38"/>
    <x v="0"/>
    <x v="0"/>
    <x v="0"/>
    <m/>
    <x v="0"/>
    <x v="1"/>
    <n v="2"/>
    <n v="2"/>
    <x v="0"/>
  </r>
  <r>
    <n v="34"/>
    <n v="28"/>
    <x v="0"/>
    <x v="1"/>
    <x v="1"/>
    <m/>
    <x v="1"/>
    <x v="0"/>
    <n v="3"/>
    <n v="2"/>
    <x v="0"/>
  </r>
  <r>
    <n v="35"/>
    <n v="29"/>
    <x v="0"/>
    <x v="0"/>
    <x v="0"/>
    <m/>
    <x v="0"/>
    <x v="0"/>
    <n v="2"/>
    <n v="3"/>
    <x v="0"/>
  </r>
  <r>
    <n v="36"/>
    <n v="47"/>
    <x v="0"/>
    <x v="3"/>
    <x v="0"/>
    <m/>
    <x v="0"/>
    <x v="2"/>
    <n v="2"/>
    <n v="2"/>
    <x v="0"/>
  </r>
  <r>
    <n v="37"/>
    <n v="55"/>
    <x v="0"/>
    <x v="2"/>
    <x v="0"/>
    <m/>
    <x v="2"/>
    <x v="4"/>
    <n v="3"/>
    <n v="3"/>
    <x v="1"/>
  </r>
  <r>
    <n v="38"/>
    <n v="37"/>
    <x v="0"/>
    <x v="0"/>
    <x v="0"/>
    <m/>
    <x v="0"/>
    <x v="1"/>
    <n v="3"/>
    <n v="3"/>
    <x v="1"/>
  </r>
  <r>
    <n v="39"/>
    <n v="36"/>
    <x v="0"/>
    <x v="0"/>
    <x v="0"/>
    <m/>
    <x v="0"/>
    <x v="1"/>
    <n v="2"/>
    <n v="2"/>
    <x v="0"/>
  </r>
  <r>
    <n v="40"/>
    <n v="42"/>
    <x v="0"/>
    <x v="0"/>
    <x v="0"/>
    <n v="60"/>
    <x v="0"/>
    <x v="0"/>
    <n v="4"/>
    <n v="4"/>
    <x v="1"/>
  </r>
  <r>
    <n v="41"/>
    <n v="36"/>
    <x v="0"/>
    <x v="3"/>
    <x v="0"/>
    <m/>
    <x v="0"/>
    <x v="0"/>
    <n v="4"/>
    <n v="4"/>
    <x v="1"/>
  </r>
  <r>
    <n v="42"/>
    <n v="25"/>
    <x v="1"/>
    <x v="0"/>
    <x v="1"/>
    <m/>
    <x v="0"/>
    <x v="0"/>
    <n v="3"/>
    <n v="2"/>
    <x v="0"/>
  </r>
  <r>
    <n v="43"/>
    <n v="21"/>
    <x v="1"/>
    <x v="0"/>
    <x v="1"/>
    <m/>
    <x v="0"/>
    <x v="0"/>
    <n v="4"/>
    <n v="2"/>
    <x v="0"/>
  </r>
  <r>
    <n v="44"/>
    <n v="42"/>
    <x v="1"/>
    <x v="0"/>
    <x v="0"/>
    <n v="80"/>
    <x v="0"/>
    <x v="0"/>
    <n v="2"/>
    <n v="2"/>
    <x v="1"/>
  </r>
  <r>
    <n v="45"/>
    <n v="28"/>
    <x v="0"/>
    <x v="0"/>
    <x v="0"/>
    <m/>
    <x v="0"/>
    <x v="0"/>
    <n v="3"/>
    <n v="2"/>
    <x v="1"/>
  </r>
  <r>
    <n v="46"/>
    <n v="41"/>
    <x v="0"/>
    <x v="2"/>
    <x v="0"/>
    <n v="40"/>
    <x v="2"/>
    <x v="0"/>
    <n v="3"/>
    <n v="3"/>
    <x v="1"/>
  </r>
  <r>
    <n v="47"/>
    <n v="25"/>
    <x v="0"/>
    <x v="0"/>
    <x v="0"/>
    <m/>
    <x v="0"/>
    <x v="0"/>
    <n v="3"/>
    <n v="4"/>
    <x v="1"/>
  </r>
  <r>
    <n v="48"/>
    <n v="48"/>
    <x v="0"/>
    <x v="2"/>
    <x v="0"/>
    <m/>
    <x v="0"/>
    <x v="0"/>
    <n v="2"/>
    <n v="2"/>
    <x v="0"/>
  </r>
  <r>
    <n v="49"/>
    <n v="46"/>
    <x v="1"/>
    <x v="2"/>
    <x v="1"/>
    <m/>
    <x v="2"/>
    <x v="2"/>
    <n v="3"/>
    <n v="3"/>
    <x v="1"/>
  </r>
  <r>
    <n v="50"/>
    <n v="30"/>
    <x v="1"/>
    <x v="1"/>
    <x v="1"/>
    <m/>
    <x v="1"/>
    <x v="0"/>
    <n v="4"/>
    <n v="3"/>
    <x v="1"/>
  </r>
  <r>
    <n v="51"/>
    <n v="38"/>
    <x v="1"/>
    <x v="3"/>
    <x v="1"/>
    <m/>
    <x v="0"/>
    <x v="1"/>
    <n v="2"/>
    <n v="2"/>
    <x v="0"/>
  </r>
  <r>
    <n v="52"/>
    <n v="23"/>
    <x v="0"/>
    <x v="3"/>
    <x v="0"/>
    <m/>
    <x v="0"/>
    <x v="0"/>
    <n v="4"/>
    <n v="4"/>
    <x v="1"/>
  </r>
  <r>
    <n v="53"/>
    <n v="27"/>
    <x v="0"/>
    <x v="1"/>
    <x v="2"/>
    <n v="150"/>
    <x v="1"/>
    <x v="0"/>
    <n v="2"/>
    <n v="3"/>
    <x v="0"/>
  </r>
  <r>
    <n v="54"/>
    <n v="27"/>
    <x v="0"/>
    <x v="0"/>
    <x v="0"/>
    <m/>
    <x v="0"/>
    <x v="0"/>
    <n v="3"/>
    <n v="3"/>
    <x v="0"/>
  </r>
  <r>
    <n v="55"/>
    <n v="54"/>
    <x v="1"/>
    <x v="0"/>
    <x v="1"/>
    <m/>
    <x v="0"/>
    <x v="4"/>
    <n v="3"/>
    <n v="3"/>
    <x v="0"/>
  </r>
  <r>
    <n v="56"/>
    <n v="41"/>
    <x v="1"/>
    <x v="2"/>
    <x v="0"/>
    <n v="7"/>
    <x v="2"/>
    <x v="1"/>
    <n v="2"/>
    <n v="2"/>
    <x v="1"/>
  </r>
  <r>
    <n v="57"/>
    <n v="43"/>
    <x v="1"/>
    <x v="1"/>
    <x v="1"/>
    <m/>
    <x v="2"/>
    <x v="0"/>
    <n v="3"/>
    <n v="3"/>
    <x v="1"/>
  </r>
  <r>
    <n v="58"/>
    <n v="45"/>
    <x v="0"/>
    <x v="2"/>
    <x v="0"/>
    <m/>
    <x v="2"/>
    <x v="2"/>
    <n v="3"/>
    <n v="3"/>
    <x v="1"/>
  </r>
  <r>
    <n v="59"/>
    <n v="34"/>
    <x v="0"/>
    <x v="0"/>
    <x v="0"/>
    <m/>
    <x v="0"/>
    <x v="1"/>
    <n v="3"/>
    <n v="2"/>
    <x v="0"/>
  </r>
  <r>
    <n v="60"/>
    <n v="47"/>
    <x v="0"/>
    <x v="0"/>
    <x v="2"/>
    <s v="70-80"/>
    <x v="0"/>
    <x v="2"/>
    <n v="4"/>
    <n v="2"/>
    <x v="0"/>
  </r>
  <r>
    <n v="61"/>
    <n v="32"/>
    <x v="1"/>
    <x v="0"/>
    <x v="1"/>
    <m/>
    <x v="0"/>
    <x v="1"/>
    <n v="4"/>
    <n v="4"/>
    <x v="1"/>
  </r>
  <r>
    <n v="62"/>
    <n v="39"/>
    <x v="1"/>
    <x v="1"/>
    <x v="0"/>
    <m/>
    <x v="2"/>
    <x v="1"/>
    <n v="1"/>
    <n v="1"/>
    <x v="1"/>
  </r>
  <r>
    <n v="63"/>
    <n v="33"/>
    <x v="1"/>
    <x v="0"/>
    <x v="2"/>
    <n v="90"/>
    <x v="0"/>
    <x v="1"/>
    <n v="3"/>
    <n v="4"/>
    <x v="1"/>
  </r>
  <r>
    <n v="64"/>
    <n v="32"/>
    <x v="0"/>
    <x v="0"/>
    <x v="0"/>
    <m/>
    <x v="0"/>
    <x v="0"/>
    <n v="4"/>
    <n v="2"/>
    <x v="1"/>
  </r>
  <r>
    <n v="65"/>
    <n v="37"/>
    <x v="0"/>
    <x v="0"/>
    <x v="0"/>
    <m/>
    <x v="0"/>
    <x v="0"/>
    <n v="2"/>
    <n v="3"/>
    <x v="0"/>
  </r>
  <r>
    <n v="66"/>
    <n v="29"/>
    <x v="1"/>
    <x v="2"/>
    <x v="0"/>
    <m/>
    <x v="2"/>
    <x v="0"/>
    <n v="3"/>
    <n v="2"/>
    <x v="0"/>
  </r>
  <r>
    <n v="67"/>
    <n v="45"/>
    <x v="1"/>
    <x v="2"/>
    <x v="1"/>
    <m/>
    <x v="2"/>
    <x v="0"/>
    <n v="2"/>
    <n v="3"/>
    <x v="1"/>
  </r>
  <r>
    <n v="68"/>
    <n v="30"/>
    <x v="1"/>
    <x v="0"/>
    <x v="2"/>
    <n v="35"/>
    <x v="0"/>
    <x v="0"/>
    <n v="3"/>
    <n v="3"/>
    <x v="1"/>
  </r>
  <r>
    <n v="69"/>
    <n v="59"/>
    <x v="1"/>
    <x v="0"/>
    <x v="1"/>
    <m/>
    <x v="0"/>
    <x v="3"/>
    <n v="2"/>
    <n v="1"/>
    <x v="0"/>
  </r>
  <r>
    <n v="70"/>
    <n v="63"/>
    <x v="1"/>
    <x v="1"/>
    <x v="1"/>
    <m/>
    <x v="1"/>
    <x v="0"/>
    <n v="2"/>
    <n v="2"/>
    <x v="0"/>
  </r>
  <r>
    <n v="71"/>
    <n v="26"/>
    <x v="0"/>
    <x v="0"/>
    <x v="0"/>
    <m/>
    <x v="0"/>
    <x v="0"/>
    <n v="4"/>
    <n v="4"/>
    <x v="0"/>
  </r>
  <r>
    <n v="72"/>
    <n v="25"/>
    <x v="1"/>
    <x v="0"/>
    <x v="1"/>
    <m/>
    <x v="0"/>
    <x v="0"/>
    <n v="4"/>
    <n v="4"/>
    <x v="1"/>
  </r>
  <r>
    <n v="73"/>
    <n v="34"/>
    <x v="1"/>
    <x v="0"/>
    <x v="1"/>
    <s v="Akár 40 fölött is "/>
    <x v="0"/>
    <x v="1"/>
    <n v="2"/>
    <n v="3"/>
    <x v="1"/>
  </r>
  <r>
    <n v="74"/>
    <n v="43"/>
    <x v="1"/>
    <x v="0"/>
    <x v="1"/>
    <m/>
    <x v="0"/>
    <x v="1"/>
    <n v="3"/>
    <n v="3"/>
    <x v="1"/>
  </r>
  <r>
    <n v="75"/>
    <n v="46"/>
    <x v="1"/>
    <x v="0"/>
    <x v="1"/>
    <m/>
    <x v="0"/>
    <x v="4"/>
    <n v="2"/>
    <n v="3"/>
    <x v="1"/>
  </r>
  <r>
    <n v="76"/>
    <n v="53"/>
    <x v="1"/>
    <x v="0"/>
    <x v="1"/>
    <m/>
    <x v="0"/>
    <x v="2"/>
    <n v="4"/>
    <n v="4"/>
    <x v="1"/>
  </r>
  <r>
    <n v="77"/>
    <n v="30"/>
    <x v="0"/>
    <x v="0"/>
    <x v="1"/>
    <m/>
    <x v="0"/>
    <x v="0"/>
    <n v="2"/>
    <n v="3"/>
    <x v="0"/>
  </r>
  <r>
    <n v="78"/>
    <n v="33"/>
    <x v="0"/>
    <x v="1"/>
    <x v="0"/>
    <m/>
    <x v="2"/>
    <x v="1"/>
    <n v="4"/>
    <n v="4"/>
    <x v="0"/>
  </r>
  <r>
    <n v="79"/>
    <n v="57"/>
    <x v="1"/>
    <x v="0"/>
    <x v="1"/>
    <m/>
    <x v="0"/>
    <x v="4"/>
    <n v="2"/>
    <n v="2"/>
    <x v="0"/>
  </r>
  <r>
    <n v="80"/>
    <n v="24"/>
    <x v="1"/>
    <x v="3"/>
    <x v="2"/>
    <n v="60"/>
    <x v="3"/>
    <x v="0"/>
    <n v="4"/>
    <n v="3"/>
    <x v="1"/>
  </r>
  <r>
    <n v="81"/>
    <n v="43"/>
    <x v="0"/>
    <x v="0"/>
    <x v="0"/>
    <m/>
    <x v="0"/>
    <x v="0"/>
    <n v="2"/>
    <n v="3"/>
    <x v="1"/>
  </r>
  <r>
    <n v="82"/>
    <n v="41"/>
    <x v="0"/>
    <x v="0"/>
    <x v="0"/>
    <m/>
    <x v="0"/>
    <x v="2"/>
    <n v="3"/>
    <n v="2"/>
    <x v="0"/>
  </r>
  <r>
    <n v="83"/>
    <n v="25"/>
    <x v="0"/>
    <x v="0"/>
    <x v="0"/>
    <n v="7"/>
    <x v="0"/>
    <x v="0"/>
    <n v="4"/>
    <n v="2"/>
    <x v="0"/>
  </r>
  <r>
    <n v="84"/>
    <n v="21"/>
    <x v="1"/>
    <x v="0"/>
    <x v="1"/>
    <m/>
    <x v="0"/>
    <x v="0"/>
    <n v="4"/>
    <n v="3"/>
    <x v="0"/>
  </r>
  <r>
    <n v="85"/>
    <n v="49"/>
    <x v="1"/>
    <x v="0"/>
    <x v="1"/>
    <m/>
    <x v="0"/>
    <x v="1"/>
    <n v="4"/>
    <n v="3"/>
    <x v="1"/>
  </r>
  <r>
    <n v="86"/>
    <n v="46"/>
    <x v="1"/>
    <x v="0"/>
    <x v="2"/>
    <n v="28"/>
    <x v="0"/>
    <x v="1"/>
    <n v="2"/>
    <n v="3"/>
    <x v="1"/>
  </r>
  <r>
    <n v="87"/>
    <n v="53"/>
    <x v="1"/>
    <x v="2"/>
    <x v="1"/>
    <m/>
    <x v="2"/>
    <x v="0"/>
    <n v="3"/>
    <n v="4"/>
    <x v="1"/>
  </r>
  <r>
    <n v="88"/>
    <n v="54"/>
    <x v="1"/>
    <x v="1"/>
    <x v="1"/>
    <m/>
    <x v="2"/>
    <x v="4"/>
    <n v="4"/>
    <n v="3"/>
    <x v="1"/>
  </r>
  <r>
    <n v="89"/>
    <n v="48"/>
    <x v="1"/>
    <x v="2"/>
    <x v="1"/>
    <m/>
    <x v="2"/>
    <x v="2"/>
    <n v="3"/>
    <n v="3"/>
    <x v="1"/>
  </r>
  <r>
    <n v="90"/>
    <n v="30"/>
    <x v="1"/>
    <x v="0"/>
    <x v="0"/>
    <s v="80-120 között (Bp.), Mellette OMSZ is"/>
    <x v="0"/>
    <x v="0"/>
    <n v="2"/>
    <n v="2"/>
    <x v="0"/>
  </r>
  <r>
    <n v="91"/>
    <n v="33"/>
    <x v="1"/>
    <x v="2"/>
    <x v="1"/>
    <m/>
    <x v="2"/>
    <x v="1"/>
    <n v="3"/>
    <n v="3"/>
    <x v="1"/>
  </r>
  <r>
    <n v="92"/>
    <n v="44"/>
    <x v="1"/>
    <x v="0"/>
    <x v="1"/>
    <m/>
    <x v="0"/>
    <x v="1"/>
    <n v="3"/>
    <n v="4"/>
    <x v="1"/>
  </r>
  <r>
    <n v="93"/>
    <n v="30"/>
    <x v="1"/>
    <x v="0"/>
    <x v="2"/>
    <n v="95"/>
    <x v="0"/>
    <x v="0"/>
    <n v="3"/>
    <n v="4"/>
    <x v="1"/>
  </r>
  <r>
    <n v="94"/>
    <n v="54"/>
    <x v="1"/>
    <x v="1"/>
    <x v="0"/>
    <m/>
    <x v="2"/>
    <x v="0"/>
    <n v="3"/>
    <n v="3"/>
    <x v="1"/>
  </r>
  <r>
    <n v="95"/>
    <n v="56"/>
    <x v="0"/>
    <x v="0"/>
    <x v="0"/>
    <m/>
    <x v="0"/>
    <x v="4"/>
    <n v="2"/>
    <n v="2"/>
    <x v="0"/>
  </r>
  <r>
    <n v="96"/>
    <n v="42"/>
    <x v="1"/>
    <x v="0"/>
    <x v="1"/>
    <m/>
    <x v="0"/>
    <x v="0"/>
    <n v="4"/>
    <n v="3"/>
    <x v="1"/>
  </r>
  <r>
    <n v="97"/>
    <n v="40"/>
    <x v="1"/>
    <x v="2"/>
    <x v="1"/>
    <m/>
    <x v="2"/>
    <x v="1"/>
    <n v="2"/>
    <n v="2"/>
    <x v="0"/>
  </r>
  <r>
    <n v="98"/>
    <n v="44"/>
    <x v="1"/>
    <x v="4"/>
    <x v="1"/>
    <m/>
    <x v="0"/>
    <x v="2"/>
    <n v="2"/>
    <n v="2"/>
    <x v="0"/>
  </r>
  <r>
    <n v="99"/>
    <n v="26"/>
    <x v="0"/>
    <x v="0"/>
    <x v="0"/>
    <m/>
    <x v="0"/>
    <x v="0"/>
    <n v="2"/>
    <n v="2"/>
    <x v="0"/>
  </r>
  <r>
    <n v="100"/>
    <n v="39"/>
    <x v="0"/>
    <x v="0"/>
    <x v="0"/>
    <m/>
    <x v="0"/>
    <x v="1"/>
    <n v="3"/>
    <n v="4"/>
    <x v="1"/>
  </r>
  <r>
    <n v="101"/>
    <n v="58"/>
    <x v="1"/>
    <x v="4"/>
    <x v="1"/>
    <m/>
    <x v="3"/>
    <x v="0"/>
    <n v="2"/>
    <n v="2"/>
    <x v="1"/>
  </r>
  <r>
    <n v="102"/>
    <n v="21"/>
    <x v="0"/>
    <x v="0"/>
    <x v="0"/>
    <m/>
    <x v="0"/>
    <x v="0"/>
    <n v="2"/>
    <n v="2"/>
    <x v="0"/>
  </r>
  <r>
    <n v="103"/>
    <n v="58"/>
    <x v="1"/>
    <x v="0"/>
    <x v="1"/>
    <m/>
    <x v="0"/>
    <x v="2"/>
    <n v="3"/>
    <n v="3"/>
    <x v="1"/>
  </r>
  <r>
    <n v="104"/>
    <n v="48"/>
    <x v="1"/>
    <x v="2"/>
    <x v="1"/>
    <m/>
    <x v="2"/>
    <x v="0"/>
    <n v="2"/>
    <n v="1"/>
    <x v="0"/>
  </r>
  <r>
    <n v="105"/>
    <n v="56"/>
    <x v="1"/>
    <x v="0"/>
    <x v="1"/>
    <m/>
    <x v="0"/>
    <x v="2"/>
    <n v="2"/>
    <n v="3"/>
    <x v="0"/>
  </r>
  <r>
    <n v="106"/>
    <n v="51"/>
    <x v="1"/>
    <x v="2"/>
    <x v="1"/>
    <m/>
    <x v="2"/>
    <x v="0"/>
    <n v="2"/>
    <n v="2"/>
    <x v="0"/>
  </r>
  <r>
    <n v="107"/>
    <n v="39"/>
    <x v="1"/>
    <x v="2"/>
    <x v="1"/>
    <m/>
    <x v="2"/>
    <x v="0"/>
    <n v="2"/>
    <n v="1"/>
    <x v="0"/>
  </r>
  <r>
    <n v="108"/>
    <n v="53"/>
    <x v="1"/>
    <x v="0"/>
    <x v="1"/>
    <m/>
    <x v="0"/>
    <x v="4"/>
    <n v="3"/>
    <n v="4"/>
    <x v="1"/>
  </r>
  <r>
    <n v="109"/>
    <n v="48"/>
    <x v="0"/>
    <x v="1"/>
    <x v="0"/>
    <m/>
    <x v="1"/>
    <x v="1"/>
    <n v="3"/>
    <n v="3"/>
    <x v="0"/>
  </r>
  <r>
    <n v="110"/>
    <n v="28"/>
    <x v="1"/>
    <x v="1"/>
    <x v="1"/>
    <m/>
    <x v="1"/>
    <x v="0"/>
    <n v="3"/>
    <n v="3"/>
    <x v="0"/>
  </r>
  <r>
    <n v="111"/>
    <n v="45"/>
    <x v="1"/>
    <x v="3"/>
    <x v="0"/>
    <n v="40"/>
    <x v="0"/>
    <x v="1"/>
    <n v="3"/>
    <n v="2"/>
    <x v="1"/>
  </r>
  <r>
    <n v="112"/>
    <n v="53"/>
    <x v="1"/>
    <x v="0"/>
    <x v="1"/>
    <m/>
    <x v="0"/>
    <x v="4"/>
    <n v="4"/>
    <n v="4"/>
    <x v="1"/>
  </r>
  <r>
    <n v="113"/>
    <n v="47"/>
    <x v="1"/>
    <x v="0"/>
    <x v="1"/>
    <m/>
    <x v="0"/>
    <x v="2"/>
    <n v="3"/>
    <n v="3"/>
    <x v="1"/>
  </r>
  <r>
    <n v="114"/>
    <n v="52"/>
    <x v="1"/>
    <x v="0"/>
    <x v="1"/>
    <m/>
    <x v="0"/>
    <x v="2"/>
    <n v="2"/>
    <n v="2"/>
    <x v="1"/>
  </r>
  <r>
    <n v="115"/>
    <n v="34"/>
    <x v="0"/>
    <x v="3"/>
    <x v="0"/>
    <m/>
    <x v="0"/>
    <x v="1"/>
    <n v="4"/>
    <n v="2"/>
    <x v="0"/>
  </r>
  <r>
    <n v="116"/>
    <n v="52"/>
    <x v="1"/>
    <x v="2"/>
    <x v="1"/>
    <m/>
    <x v="2"/>
    <x v="1"/>
    <n v="2"/>
    <n v="2"/>
    <x v="1"/>
  </r>
  <r>
    <n v="117"/>
    <n v="37"/>
    <x v="1"/>
    <x v="0"/>
    <x v="1"/>
    <m/>
    <x v="0"/>
    <x v="1"/>
    <n v="2"/>
    <n v="3"/>
    <x v="1"/>
  </r>
  <r>
    <n v="118"/>
    <n v="52"/>
    <x v="1"/>
    <x v="1"/>
    <x v="1"/>
    <m/>
    <x v="1"/>
    <x v="4"/>
    <n v="2"/>
    <n v="2"/>
    <x v="0"/>
  </r>
  <r>
    <n v="119"/>
    <n v="44"/>
    <x v="1"/>
    <x v="0"/>
    <x v="1"/>
    <m/>
    <x v="0"/>
    <x v="2"/>
    <n v="3"/>
    <n v="2"/>
    <x v="1"/>
  </r>
  <r>
    <n v="120"/>
    <n v="51"/>
    <x v="1"/>
    <x v="0"/>
    <x v="1"/>
    <m/>
    <x v="0"/>
    <x v="4"/>
    <n v="3"/>
    <n v="2"/>
    <x v="1"/>
  </r>
  <r>
    <n v="121"/>
    <n v="51"/>
    <x v="1"/>
    <x v="3"/>
    <x v="2"/>
    <n v="35"/>
    <x v="0"/>
    <x v="4"/>
    <n v="3"/>
    <n v="3"/>
    <x v="1"/>
  </r>
  <r>
    <n v="122"/>
    <n v="29"/>
    <x v="1"/>
    <x v="2"/>
    <x v="0"/>
    <m/>
    <x v="2"/>
    <x v="0"/>
    <n v="2"/>
    <n v="2"/>
    <x v="0"/>
  </r>
  <r>
    <n v="123"/>
    <n v="55"/>
    <x v="1"/>
    <x v="0"/>
    <x v="1"/>
    <m/>
    <x v="0"/>
    <x v="4"/>
    <n v="4"/>
    <n v="4"/>
    <x v="1"/>
  </r>
  <r>
    <n v="124"/>
    <n v="38"/>
    <x v="1"/>
    <x v="2"/>
    <x v="0"/>
    <m/>
    <x v="2"/>
    <x v="1"/>
    <n v="2"/>
    <n v="2"/>
    <x v="0"/>
  </r>
  <r>
    <n v="125"/>
    <n v="48"/>
    <x v="1"/>
    <x v="2"/>
    <x v="2"/>
    <n v="42"/>
    <x v="0"/>
    <x v="0"/>
    <n v="4"/>
    <n v="3"/>
    <x v="1"/>
  </r>
  <r>
    <n v="126"/>
    <n v="28"/>
    <x v="0"/>
    <x v="0"/>
    <x v="0"/>
    <m/>
    <x v="0"/>
    <x v="0"/>
    <n v="3"/>
    <n v="2"/>
    <x v="1"/>
  </r>
  <r>
    <n v="127"/>
    <n v="55"/>
    <x v="1"/>
    <x v="2"/>
    <x v="1"/>
    <m/>
    <x v="2"/>
    <x v="4"/>
    <n v="4"/>
    <n v="3"/>
    <x v="0"/>
  </r>
  <r>
    <n v="128"/>
    <n v="52"/>
    <x v="1"/>
    <x v="1"/>
    <x v="1"/>
    <m/>
    <x v="1"/>
    <x v="2"/>
    <n v="4"/>
    <n v="4"/>
    <x v="1"/>
  </r>
  <r>
    <n v="129"/>
    <n v="46"/>
    <x v="1"/>
    <x v="0"/>
    <x v="1"/>
    <m/>
    <x v="0"/>
    <x v="4"/>
    <n v="2"/>
    <n v="2"/>
    <x v="1"/>
  </r>
  <r>
    <n v="130"/>
    <n v="55"/>
    <x v="1"/>
    <x v="0"/>
    <x v="0"/>
    <s v="30-50"/>
    <x v="0"/>
    <x v="1"/>
    <n v="3"/>
    <n v="4"/>
    <x v="1"/>
  </r>
  <r>
    <n v="131"/>
    <n v="46"/>
    <x v="1"/>
    <x v="0"/>
    <x v="1"/>
    <m/>
    <x v="0"/>
    <x v="1"/>
    <n v="2"/>
    <n v="2"/>
    <x v="1"/>
  </r>
  <r>
    <n v="132"/>
    <n v="53"/>
    <x v="0"/>
    <x v="0"/>
    <x v="1"/>
    <m/>
    <x v="0"/>
    <x v="4"/>
    <n v="2"/>
    <n v="2"/>
    <x v="0"/>
  </r>
  <r>
    <n v="133"/>
    <n v="43"/>
    <x v="1"/>
    <x v="0"/>
    <x v="1"/>
    <m/>
    <x v="0"/>
    <x v="1"/>
    <n v="3"/>
    <n v="3"/>
    <x v="1"/>
  </r>
  <r>
    <n v="134"/>
    <n v="43"/>
    <x v="1"/>
    <x v="2"/>
    <x v="1"/>
    <m/>
    <x v="2"/>
    <x v="2"/>
    <n v="4"/>
    <n v="4"/>
    <x v="1"/>
  </r>
  <r>
    <n v="135"/>
    <n v="45"/>
    <x v="1"/>
    <x v="2"/>
    <x v="1"/>
    <m/>
    <x v="2"/>
    <x v="1"/>
    <n v="2"/>
    <n v="1"/>
    <x v="1"/>
  </r>
  <r>
    <n v="136"/>
    <n v="56"/>
    <x v="1"/>
    <x v="3"/>
    <x v="1"/>
    <m/>
    <x v="0"/>
    <x v="1"/>
    <n v="2"/>
    <n v="3"/>
    <x v="1"/>
  </r>
  <r>
    <n v="137"/>
    <n v="58"/>
    <x v="1"/>
    <x v="1"/>
    <x v="2"/>
    <m/>
    <x v="2"/>
    <x v="0"/>
    <n v="4"/>
    <n v="4"/>
    <x v="1"/>
  </r>
  <r>
    <n v="138"/>
    <n v="47"/>
    <x v="0"/>
    <x v="0"/>
    <x v="0"/>
    <m/>
    <x v="0"/>
    <x v="2"/>
    <n v="1"/>
    <n v="1"/>
    <x v="1"/>
  </r>
  <r>
    <n v="139"/>
    <n v="37"/>
    <x v="0"/>
    <x v="0"/>
    <x v="1"/>
    <m/>
    <x v="0"/>
    <x v="1"/>
    <n v="2"/>
    <n v="2"/>
    <x v="0"/>
  </r>
  <r>
    <n v="140"/>
    <n v="42"/>
    <x v="1"/>
    <x v="0"/>
    <x v="1"/>
    <m/>
    <x v="0"/>
    <x v="2"/>
    <n v="4"/>
    <n v="3"/>
    <x v="0"/>
  </r>
  <r>
    <n v="141"/>
    <n v="45"/>
    <x v="1"/>
    <x v="2"/>
    <x v="1"/>
    <m/>
    <x v="2"/>
    <x v="0"/>
    <n v="2"/>
    <n v="2"/>
    <x v="1"/>
  </r>
  <r>
    <n v="142"/>
    <n v="38"/>
    <x v="1"/>
    <x v="4"/>
    <x v="1"/>
    <m/>
    <x v="0"/>
    <x v="2"/>
    <n v="2"/>
    <n v="3"/>
    <x v="1"/>
  </r>
  <r>
    <n v="143"/>
    <n v="45"/>
    <x v="1"/>
    <x v="0"/>
    <x v="1"/>
    <m/>
    <x v="0"/>
    <x v="1"/>
    <n v="3"/>
    <n v="2"/>
    <x v="1"/>
  </r>
  <r>
    <n v="144"/>
    <n v="42"/>
    <x v="1"/>
    <x v="2"/>
    <x v="1"/>
    <m/>
    <x v="2"/>
    <x v="2"/>
    <n v="3"/>
    <n v="3"/>
    <x v="1"/>
  </r>
  <r>
    <n v="145"/>
    <n v="46"/>
    <x v="1"/>
    <x v="0"/>
    <x v="1"/>
    <m/>
    <x v="0"/>
    <x v="2"/>
    <n v="4"/>
    <n v="4"/>
    <x v="1"/>
  </r>
  <r>
    <n v="146"/>
    <n v="45"/>
    <x v="1"/>
    <x v="2"/>
    <x v="1"/>
    <m/>
    <x v="2"/>
    <x v="2"/>
    <n v="4"/>
    <n v="3"/>
    <x v="1"/>
  </r>
  <r>
    <n v="147"/>
    <n v="47"/>
    <x v="0"/>
    <x v="0"/>
    <x v="1"/>
    <m/>
    <x v="0"/>
    <x v="0"/>
    <n v="2"/>
    <n v="3"/>
    <x v="1"/>
  </r>
  <r>
    <n v="148"/>
    <n v="56"/>
    <x v="1"/>
    <x v="0"/>
    <x v="1"/>
    <m/>
    <x v="0"/>
    <x v="4"/>
    <n v="4"/>
    <n v="4"/>
    <x v="1"/>
  </r>
  <r>
    <n v="149"/>
    <n v="51"/>
    <x v="1"/>
    <x v="2"/>
    <x v="1"/>
    <m/>
    <x v="0"/>
    <x v="4"/>
    <n v="4"/>
    <n v="4"/>
    <x v="1"/>
  </r>
  <r>
    <n v="150"/>
    <n v="53"/>
    <x v="1"/>
    <x v="0"/>
    <x v="1"/>
    <m/>
    <x v="0"/>
    <x v="4"/>
    <n v="2"/>
    <n v="2"/>
    <x v="1"/>
  </r>
  <r>
    <n v="151"/>
    <n v="59"/>
    <x v="1"/>
    <x v="0"/>
    <x v="1"/>
    <m/>
    <x v="0"/>
    <x v="3"/>
    <n v="3"/>
    <n v="2"/>
    <x v="1"/>
  </r>
  <r>
    <n v="152"/>
    <n v="34"/>
    <x v="1"/>
    <x v="0"/>
    <x v="1"/>
    <m/>
    <x v="0"/>
    <x v="1"/>
    <n v="4"/>
    <n v="4"/>
    <x v="1"/>
  </r>
  <r>
    <n v="153"/>
    <n v="52"/>
    <x v="1"/>
    <x v="3"/>
    <x v="1"/>
    <m/>
    <x v="0"/>
    <x v="4"/>
    <n v="3"/>
    <n v="2"/>
    <x v="1"/>
  </r>
  <r>
    <n v="154"/>
    <n v="32"/>
    <x v="1"/>
    <x v="1"/>
    <x v="1"/>
    <m/>
    <x v="0"/>
    <x v="0"/>
    <n v="3"/>
    <n v="3"/>
    <x v="1"/>
  </r>
  <r>
    <n v="155"/>
    <n v="22"/>
    <x v="0"/>
    <x v="0"/>
    <x v="0"/>
    <m/>
    <x v="0"/>
    <x v="0"/>
    <n v="2"/>
    <n v="2"/>
    <x v="0"/>
  </r>
  <r>
    <n v="156"/>
    <n v="53"/>
    <x v="1"/>
    <x v="0"/>
    <x v="1"/>
    <m/>
    <x v="0"/>
    <x v="4"/>
    <n v="2"/>
    <n v="1"/>
    <x v="1"/>
  </r>
  <r>
    <n v="157"/>
    <n v="55"/>
    <x v="1"/>
    <x v="0"/>
    <x v="1"/>
    <m/>
    <x v="0"/>
    <x v="4"/>
    <n v="3"/>
    <n v="4"/>
    <x v="1"/>
  </r>
  <r>
    <n v="158"/>
    <n v="39"/>
    <x v="0"/>
    <x v="3"/>
    <x v="0"/>
    <m/>
    <x v="0"/>
    <x v="0"/>
    <n v="3"/>
    <n v="4"/>
    <x v="0"/>
  </r>
  <r>
    <n v="159"/>
    <n v="30"/>
    <x v="0"/>
    <x v="0"/>
    <x v="0"/>
    <m/>
    <x v="0"/>
    <x v="0"/>
    <n v="3"/>
    <n v="3"/>
    <x v="1"/>
  </r>
  <r>
    <n v="160"/>
    <n v="27"/>
    <x v="1"/>
    <x v="0"/>
    <x v="1"/>
    <m/>
    <x v="0"/>
    <x v="0"/>
    <n v="2"/>
    <n v="2"/>
    <x v="1"/>
  </r>
  <r>
    <n v="161"/>
    <n v="46"/>
    <x v="1"/>
    <x v="0"/>
    <x v="2"/>
    <s v="60-70"/>
    <x v="0"/>
    <x v="2"/>
    <n v="3"/>
    <n v="4"/>
    <x v="1"/>
  </r>
  <r>
    <n v="162"/>
    <n v="46"/>
    <x v="0"/>
    <x v="2"/>
    <x v="0"/>
    <m/>
    <x v="0"/>
    <x v="2"/>
    <n v="3"/>
    <n v="2"/>
    <x v="1"/>
  </r>
  <r>
    <n v="163"/>
    <n v="56"/>
    <x v="1"/>
    <x v="0"/>
    <x v="1"/>
    <m/>
    <x v="0"/>
    <x v="4"/>
    <n v="4"/>
    <n v="4"/>
    <x v="1"/>
  </r>
  <r>
    <n v="164"/>
    <n v="52"/>
    <x v="1"/>
    <x v="2"/>
    <x v="1"/>
    <m/>
    <x v="2"/>
    <x v="4"/>
    <n v="2"/>
    <n v="3"/>
    <x v="1"/>
  </r>
  <r>
    <n v="165"/>
    <n v="47"/>
    <x v="1"/>
    <x v="3"/>
    <x v="0"/>
    <m/>
    <x v="0"/>
    <x v="1"/>
    <n v="4"/>
    <n v="2"/>
    <x v="1"/>
  </r>
  <r>
    <n v="166"/>
    <n v="57"/>
    <x v="1"/>
    <x v="3"/>
    <x v="1"/>
    <m/>
    <x v="0"/>
    <x v="1"/>
    <n v="2"/>
    <n v="2"/>
    <x v="0"/>
  </r>
  <r>
    <n v="167"/>
    <n v="28"/>
    <x v="1"/>
    <x v="0"/>
    <x v="1"/>
    <m/>
    <x v="0"/>
    <x v="0"/>
    <n v="3"/>
    <n v="2"/>
    <x v="0"/>
  </r>
  <r>
    <n v="168"/>
    <n v="45"/>
    <x v="1"/>
    <x v="1"/>
    <x v="1"/>
    <m/>
    <x v="2"/>
    <x v="0"/>
    <n v="1"/>
    <n v="2"/>
    <x v="1"/>
  </r>
  <r>
    <n v="169"/>
    <n v="41"/>
    <x v="0"/>
    <x v="3"/>
    <x v="0"/>
    <m/>
    <x v="3"/>
    <x v="0"/>
    <n v="2"/>
    <n v="2"/>
    <x v="0"/>
  </r>
  <r>
    <n v="170"/>
    <n v="65"/>
    <x v="1"/>
    <x v="0"/>
    <x v="1"/>
    <m/>
    <x v="0"/>
    <x v="3"/>
    <n v="2"/>
    <n v="2"/>
    <x v="0"/>
  </r>
  <r>
    <n v="171"/>
    <n v="42"/>
    <x v="1"/>
    <x v="2"/>
    <x v="1"/>
    <m/>
    <x v="2"/>
    <x v="1"/>
    <n v="2"/>
    <n v="3"/>
    <x v="1"/>
  </r>
  <r>
    <n v="172"/>
    <n v="27"/>
    <x v="1"/>
    <x v="2"/>
    <x v="1"/>
    <m/>
    <x v="2"/>
    <x v="0"/>
    <n v="3"/>
    <n v="2"/>
    <x v="0"/>
  </r>
  <r>
    <n v="173"/>
    <n v="45"/>
    <x v="1"/>
    <x v="2"/>
    <x v="1"/>
    <m/>
    <x v="0"/>
    <x v="1"/>
    <n v="2"/>
    <n v="3"/>
    <x v="0"/>
  </r>
  <r>
    <n v="174"/>
    <n v="32"/>
    <x v="1"/>
    <x v="2"/>
    <x v="1"/>
    <m/>
    <x v="2"/>
    <x v="1"/>
    <n v="2"/>
    <n v="3"/>
    <x v="0"/>
  </r>
  <r>
    <n v="175"/>
    <n v="58"/>
    <x v="1"/>
    <x v="3"/>
    <x v="1"/>
    <m/>
    <x v="0"/>
    <x v="4"/>
    <n v="4"/>
    <n v="4"/>
    <x v="0"/>
  </r>
  <r>
    <n v="176"/>
    <n v="57"/>
    <x v="1"/>
    <x v="2"/>
    <x v="1"/>
    <m/>
    <x v="0"/>
    <x v="0"/>
    <n v="4"/>
    <n v="3"/>
    <x v="1"/>
  </r>
  <r>
    <n v="177"/>
    <n v="51"/>
    <x v="1"/>
    <x v="1"/>
    <x v="1"/>
    <m/>
    <x v="1"/>
    <x v="0"/>
    <n v="4"/>
    <n v="4"/>
    <x v="0"/>
  </r>
  <r>
    <n v="178"/>
    <n v="40"/>
    <x v="1"/>
    <x v="0"/>
    <x v="1"/>
    <m/>
    <x v="0"/>
    <x v="1"/>
    <n v="3"/>
    <n v="3"/>
    <x v="1"/>
  </r>
  <r>
    <n v="179"/>
    <n v="47"/>
    <x v="0"/>
    <x v="1"/>
    <x v="0"/>
    <m/>
    <x v="1"/>
    <x v="0"/>
    <n v="1"/>
    <n v="1"/>
    <x v="0"/>
  </r>
  <r>
    <n v="180"/>
    <n v="48"/>
    <x v="1"/>
    <x v="2"/>
    <x v="1"/>
    <m/>
    <x v="2"/>
    <x v="2"/>
    <n v="3"/>
    <n v="3"/>
    <x v="1"/>
  </r>
  <r>
    <n v="181"/>
    <n v="29"/>
    <x v="1"/>
    <x v="2"/>
    <x v="2"/>
    <n v="60"/>
    <x v="2"/>
    <x v="0"/>
    <n v="4"/>
    <n v="2"/>
    <x v="1"/>
  </r>
  <r>
    <n v="182"/>
    <n v="47"/>
    <x v="1"/>
    <x v="0"/>
    <x v="0"/>
    <m/>
    <x v="0"/>
    <x v="0"/>
    <n v="4"/>
    <n v="4"/>
    <x v="1"/>
  </r>
  <r>
    <n v="183"/>
    <n v="51"/>
    <x v="1"/>
    <x v="0"/>
    <x v="0"/>
    <m/>
    <x v="0"/>
    <x v="4"/>
    <n v="4"/>
    <n v="4"/>
    <x v="1"/>
  </r>
  <r>
    <n v="184"/>
    <n v="46"/>
    <x v="1"/>
    <x v="0"/>
    <x v="2"/>
    <m/>
    <x v="0"/>
    <x v="2"/>
    <n v="3"/>
    <n v="3"/>
    <x v="1"/>
  </r>
  <r>
    <n v="185"/>
    <n v="48"/>
    <x v="1"/>
    <x v="0"/>
    <x v="1"/>
    <m/>
    <x v="0"/>
    <x v="4"/>
    <n v="4"/>
    <n v="3"/>
    <x v="1"/>
  </r>
  <r>
    <n v="186"/>
    <n v="59"/>
    <x v="1"/>
    <x v="0"/>
    <x v="1"/>
    <m/>
    <x v="0"/>
    <x v="0"/>
    <n v="4"/>
    <n v="4"/>
    <x v="1"/>
  </r>
  <r>
    <n v="187"/>
    <n v="53"/>
    <x v="1"/>
    <x v="0"/>
    <x v="1"/>
    <m/>
    <x v="0"/>
    <x v="0"/>
    <n v="2"/>
    <n v="2"/>
    <x v="1"/>
  </r>
  <r>
    <n v="188"/>
    <n v="53"/>
    <x v="1"/>
    <x v="0"/>
    <x v="1"/>
    <m/>
    <x v="0"/>
    <x v="4"/>
    <n v="2"/>
    <n v="3"/>
    <x v="1"/>
  </r>
  <r>
    <n v="189"/>
    <n v="36"/>
    <x v="0"/>
    <x v="3"/>
    <x v="0"/>
    <m/>
    <x v="0"/>
    <x v="0"/>
    <n v="2"/>
    <n v="2"/>
    <x v="1"/>
  </r>
  <r>
    <n v="190"/>
    <n v="50"/>
    <x v="1"/>
    <x v="0"/>
    <x v="1"/>
    <m/>
    <x v="0"/>
    <x v="4"/>
    <n v="4"/>
    <n v="3"/>
    <x v="1"/>
  </r>
  <r>
    <n v="191"/>
    <n v="28"/>
    <x v="1"/>
    <x v="0"/>
    <x v="1"/>
    <m/>
    <x v="0"/>
    <x v="0"/>
    <n v="4"/>
    <n v="4"/>
    <x v="0"/>
  </r>
  <r>
    <n v="192"/>
    <n v="34"/>
    <x v="0"/>
    <x v="0"/>
    <x v="0"/>
    <m/>
    <x v="0"/>
    <x v="1"/>
    <n v="3"/>
    <n v="4"/>
    <x v="0"/>
  </r>
  <r>
    <n v="193"/>
    <n v="56"/>
    <x v="1"/>
    <x v="0"/>
    <x v="1"/>
    <m/>
    <x v="0"/>
    <x v="3"/>
    <n v="2"/>
    <n v="3"/>
    <x v="1"/>
  </r>
  <r>
    <n v="194"/>
    <n v="37"/>
    <x v="1"/>
    <x v="4"/>
    <x v="1"/>
    <s v="-"/>
    <x v="3"/>
    <x v="1"/>
    <n v="4"/>
    <n v="4"/>
    <x v="0"/>
  </r>
  <r>
    <n v="195"/>
    <n v="32"/>
    <x v="0"/>
    <x v="0"/>
    <x v="0"/>
    <n v="6"/>
    <x v="0"/>
    <x v="1"/>
    <n v="1"/>
    <n v="1"/>
    <x v="0"/>
  </r>
  <r>
    <n v="196"/>
    <n v="21"/>
    <x v="1"/>
    <x v="3"/>
    <x v="0"/>
    <m/>
    <x v="0"/>
    <x v="0"/>
    <n v="3"/>
    <n v="2"/>
    <x v="1"/>
  </r>
  <r>
    <n v="197"/>
    <n v="35"/>
    <x v="1"/>
    <x v="0"/>
    <x v="0"/>
    <m/>
    <x v="0"/>
    <x v="0"/>
    <n v="4"/>
    <n v="4"/>
    <x v="1"/>
  </r>
  <r>
    <n v="198"/>
    <n v="44"/>
    <x v="1"/>
    <x v="2"/>
    <x v="1"/>
    <m/>
    <x v="0"/>
    <x v="2"/>
    <n v="2"/>
    <n v="2"/>
    <x v="0"/>
  </r>
  <r>
    <n v="199"/>
    <n v="50"/>
    <x v="1"/>
    <x v="0"/>
    <x v="1"/>
    <m/>
    <x v="0"/>
    <x v="4"/>
    <n v="2"/>
    <n v="2"/>
    <x v="1"/>
  </r>
  <r>
    <n v="200"/>
    <n v="45"/>
    <x v="1"/>
    <x v="2"/>
    <x v="1"/>
    <m/>
    <x v="2"/>
    <x v="2"/>
    <n v="3"/>
    <n v="3"/>
    <x v="1"/>
  </r>
  <r>
    <n v="201"/>
    <n v="28"/>
    <x v="1"/>
    <x v="2"/>
    <x v="0"/>
    <m/>
    <x v="2"/>
    <x v="0"/>
    <n v="4"/>
    <n v="4"/>
    <x v="1"/>
  </r>
  <r>
    <n v="202"/>
    <n v="47"/>
    <x v="1"/>
    <x v="4"/>
    <x v="1"/>
    <n v="80"/>
    <x v="0"/>
    <x v="2"/>
    <n v="4"/>
    <n v="4"/>
    <x v="1"/>
  </r>
  <r>
    <n v="203"/>
    <n v="29"/>
    <x v="1"/>
    <x v="2"/>
    <x v="1"/>
    <m/>
    <x v="2"/>
    <x v="0"/>
    <n v="4"/>
    <n v="4"/>
    <x v="0"/>
  </r>
  <r>
    <n v="204"/>
    <n v="61"/>
    <x v="1"/>
    <x v="2"/>
    <x v="1"/>
    <m/>
    <x v="2"/>
    <x v="3"/>
    <n v="3"/>
    <n v="4"/>
    <x v="1"/>
  </r>
  <r>
    <n v="205"/>
    <n v="62"/>
    <x v="1"/>
    <x v="3"/>
    <x v="0"/>
    <s v="1 emberem van 24 óra felügyelet"/>
    <x v="0"/>
    <x v="1"/>
    <n v="3"/>
    <n v="2"/>
    <x v="1"/>
  </r>
  <r>
    <n v="206"/>
    <n v="53"/>
    <x v="1"/>
    <x v="0"/>
    <x v="1"/>
    <m/>
    <x v="0"/>
    <x v="1"/>
    <n v="3"/>
    <n v="3"/>
    <x v="0"/>
  </r>
  <r>
    <n v="207"/>
    <n v="49"/>
    <x v="1"/>
    <x v="1"/>
    <x v="1"/>
    <m/>
    <x v="1"/>
    <x v="2"/>
    <n v="1"/>
    <n v="2"/>
    <x v="1"/>
  </r>
  <r>
    <n v="208"/>
    <n v="27"/>
    <x v="0"/>
    <x v="2"/>
    <x v="0"/>
    <m/>
    <x v="0"/>
    <x v="0"/>
    <n v="1"/>
    <n v="4"/>
    <x v="0"/>
  </r>
  <r>
    <n v="209"/>
    <n v="55"/>
    <x v="1"/>
    <x v="0"/>
    <x v="1"/>
    <m/>
    <x v="0"/>
    <x v="4"/>
    <n v="4"/>
    <n v="4"/>
    <x v="1"/>
  </r>
  <r>
    <n v="210"/>
    <n v="58"/>
    <x v="1"/>
    <x v="0"/>
    <x v="1"/>
    <m/>
    <x v="0"/>
    <x v="4"/>
    <n v="2"/>
    <n v="3"/>
    <x v="0"/>
  </r>
  <r>
    <n v="211"/>
    <n v="22"/>
    <x v="1"/>
    <x v="0"/>
    <x v="1"/>
    <m/>
    <x v="0"/>
    <x v="0"/>
    <n v="4"/>
    <n v="4"/>
    <x v="1"/>
  </r>
  <r>
    <n v="212"/>
    <n v="51"/>
    <x v="1"/>
    <x v="2"/>
    <x v="1"/>
    <m/>
    <x v="2"/>
    <x v="4"/>
    <n v="4"/>
    <n v="4"/>
    <x v="0"/>
  </r>
  <r>
    <n v="213"/>
    <n v="47"/>
    <x v="1"/>
    <x v="4"/>
    <x v="1"/>
    <m/>
    <x v="0"/>
    <x v="2"/>
    <n v="2"/>
    <n v="2"/>
    <x v="1"/>
  </r>
  <r>
    <n v="214"/>
    <n v="59"/>
    <x v="1"/>
    <x v="0"/>
    <x v="1"/>
    <m/>
    <x v="0"/>
    <x v="3"/>
    <n v="3"/>
    <n v="3"/>
    <x v="1"/>
  </r>
  <r>
    <n v="215"/>
    <n v="42"/>
    <x v="1"/>
    <x v="0"/>
    <x v="1"/>
    <m/>
    <x v="0"/>
    <x v="0"/>
    <n v="3"/>
    <n v="3"/>
    <x v="0"/>
  </r>
  <r>
    <n v="216"/>
    <n v="32"/>
    <x v="1"/>
    <x v="0"/>
    <x v="0"/>
    <m/>
    <x v="0"/>
    <x v="0"/>
    <n v="4"/>
    <n v="4"/>
    <x v="1"/>
  </r>
  <r>
    <n v="217"/>
    <n v="59"/>
    <x v="1"/>
    <x v="0"/>
    <x v="1"/>
    <m/>
    <x v="0"/>
    <x v="1"/>
    <n v="2"/>
    <n v="2"/>
    <x v="0"/>
  </r>
  <r>
    <n v="218"/>
    <n v="51"/>
    <x v="1"/>
    <x v="1"/>
    <x v="1"/>
    <m/>
    <x v="1"/>
    <x v="2"/>
    <n v="3"/>
    <n v="2"/>
    <x v="0"/>
  </r>
  <r>
    <n v="219"/>
    <n v="49"/>
    <x v="1"/>
    <x v="0"/>
    <x v="1"/>
    <m/>
    <x v="2"/>
    <x v="4"/>
    <n v="3"/>
    <n v="2"/>
    <x v="0"/>
  </r>
  <r>
    <n v="220"/>
    <n v="45"/>
    <x v="0"/>
    <x v="2"/>
    <x v="2"/>
    <s v="100-120"/>
    <x v="2"/>
    <x v="2"/>
    <n v="3"/>
    <n v="3"/>
    <x v="1"/>
  </r>
  <r>
    <n v="221"/>
    <n v="54"/>
    <x v="1"/>
    <x v="3"/>
    <x v="1"/>
    <m/>
    <x v="0"/>
    <x v="4"/>
    <n v="4"/>
    <n v="3"/>
    <x v="0"/>
  </r>
  <r>
    <n v="222"/>
    <n v="43"/>
    <x v="1"/>
    <x v="0"/>
    <x v="1"/>
    <m/>
    <x v="0"/>
    <x v="0"/>
    <n v="3"/>
    <n v="3"/>
    <x v="1"/>
  </r>
  <r>
    <n v="223"/>
    <n v="27"/>
    <x v="0"/>
    <x v="0"/>
    <x v="1"/>
    <m/>
    <x v="0"/>
    <x v="0"/>
    <n v="4"/>
    <n v="2"/>
    <x v="1"/>
  </r>
  <r>
    <n v="224"/>
    <n v="29"/>
    <x v="1"/>
    <x v="2"/>
    <x v="1"/>
    <m/>
    <x v="2"/>
    <x v="0"/>
    <n v="3"/>
    <n v="4"/>
    <x v="1"/>
  </r>
  <r>
    <n v="225"/>
    <n v="55"/>
    <x v="1"/>
    <x v="0"/>
    <x v="1"/>
    <m/>
    <x v="0"/>
    <x v="4"/>
    <n v="3"/>
    <n v="4"/>
    <x v="0"/>
  </r>
  <r>
    <n v="226"/>
    <n v="30"/>
    <x v="0"/>
    <x v="0"/>
    <x v="0"/>
    <m/>
    <x v="0"/>
    <x v="0"/>
    <n v="2"/>
    <n v="2"/>
    <x v="0"/>
  </r>
  <r>
    <n v="227"/>
    <n v="32"/>
    <x v="1"/>
    <x v="3"/>
    <x v="1"/>
    <m/>
    <x v="0"/>
    <x v="1"/>
    <n v="3"/>
    <n v="3"/>
    <x v="1"/>
  </r>
  <r>
    <n v="228"/>
    <n v="48"/>
    <x v="1"/>
    <x v="0"/>
    <x v="1"/>
    <m/>
    <x v="0"/>
    <x v="2"/>
    <n v="3"/>
    <n v="2"/>
    <x v="1"/>
  </r>
  <r>
    <n v="229"/>
    <n v="30"/>
    <x v="0"/>
    <x v="2"/>
    <x v="0"/>
    <n v="20"/>
    <x v="2"/>
    <x v="1"/>
    <n v="3"/>
    <n v="3"/>
    <x v="0"/>
  </r>
  <r>
    <n v="230"/>
    <n v="37"/>
    <x v="0"/>
    <x v="2"/>
    <x v="0"/>
    <m/>
    <x v="2"/>
    <x v="1"/>
    <n v="2"/>
    <n v="2"/>
    <x v="0"/>
  </r>
  <r>
    <n v="231"/>
    <n v="50"/>
    <x v="1"/>
    <x v="0"/>
    <x v="1"/>
    <m/>
    <x v="0"/>
    <x v="0"/>
    <n v="4"/>
    <n v="4"/>
    <x v="1"/>
  </r>
  <r>
    <n v="232"/>
    <n v="22"/>
    <x v="1"/>
    <x v="0"/>
    <x v="0"/>
    <m/>
    <x v="0"/>
    <x v="0"/>
    <n v="3"/>
    <n v="4"/>
    <x v="1"/>
  </r>
  <r>
    <n v="233"/>
    <n v="47"/>
    <x v="0"/>
    <x v="0"/>
    <x v="2"/>
    <n v="100"/>
    <x v="0"/>
    <x v="0"/>
    <n v="2"/>
    <n v="2"/>
    <x v="0"/>
  </r>
  <r>
    <n v="234"/>
    <n v="25"/>
    <x v="1"/>
    <x v="0"/>
    <x v="1"/>
    <m/>
    <x v="0"/>
    <x v="0"/>
    <n v="3"/>
    <n v="3"/>
    <x v="1"/>
  </r>
  <r>
    <n v="235"/>
    <n v="50"/>
    <x v="1"/>
    <x v="0"/>
    <x v="1"/>
    <m/>
    <x v="0"/>
    <x v="4"/>
    <n v="2"/>
    <n v="2"/>
    <x v="0"/>
  </r>
  <r>
    <n v="236"/>
    <n v="49"/>
    <x v="1"/>
    <x v="2"/>
    <x v="1"/>
    <m/>
    <x v="2"/>
    <x v="2"/>
    <n v="4"/>
    <n v="4"/>
    <x v="1"/>
  </r>
  <r>
    <n v="237"/>
    <n v="27"/>
    <x v="1"/>
    <x v="1"/>
    <x v="1"/>
    <m/>
    <x v="1"/>
    <x v="0"/>
    <n v="3"/>
    <n v="3"/>
    <x v="1"/>
  </r>
  <r>
    <n v="238"/>
    <n v="37"/>
    <x v="0"/>
    <x v="2"/>
    <x v="0"/>
    <m/>
    <x v="2"/>
    <x v="1"/>
    <n v="2"/>
    <n v="1"/>
    <x v="0"/>
  </r>
  <r>
    <n v="239"/>
    <n v="64"/>
    <x v="1"/>
    <x v="2"/>
    <x v="1"/>
    <m/>
    <x v="2"/>
    <x v="1"/>
    <n v="4"/>
    <n v="3"/>
    <x v="1"/>
  </r>
  <r>
    <n v="240"/>
    <n v="40"/>
    <x v="0"/>
    <x v="0"/>
    <x v="0"/>
    <m/>
    <x v="0"/>
    <x v="0"/>
    <n v="3"/>
    <n v="3"/>
    <x v="0"/>
  </r>
  <r>
    <n v="241"/>
    <n v="50"/>
    <x v="1"/>
    <x v="4"/>
    <x v="2"/>
    <n v="20"/>
    <x v="0"/>
    <x v="4"/>
    <n v="3"/>
    <n v="3"/>
    <x v="0"/>
  </r>
  <r>
    <n v="242"/>
    <n v="27"/>
    <x v="1"/>
    <x v="0"/>
    <x v="1"/>
    <m/>
    <x v="0"/>
    <x v="0"/>
    <n v="4"/>
    <n v="3"/>
    <x v="1"/>
  </r>
  <r>
    <n v="243"/>
    <n v="36"/>
    <x v="1"/>
    <x v="1"/>
    <x v="0"/>
    <m/>
    <x v="1"/>
    <x v="1"/>
    <n v="4"/>
    <n v="4"/>
    <x v="0"/>
  </r>
  <r>
    <n v="244"/>
    <n v="25"/>
    <x v="0"/>
    <x v="0"/>
    <x v="0"/>
    <m/>
    <x v="0"/>
    <x v="0"/>
    <n v="4"/>
    <n v="4"/>
    <x v="1"/>
  </r>
  <r>
    <n v="245"/>
    <n v="49"/>
    <x v="1"/>
    <x v="0"/>
    <x v="1"/>
    <m/>
    <x v="0"/>
    <x v="4"/>
    <n v="2"/>
    <n v="3"/>
    <x v="1"/>
  </r>
  <r>
    <n v="246"/>
    <n v="36"/>
    <x v="0"/>
    <x v="2"/>
    <x v="1"/>
    <m/>
    <x v="2"/>
    <x v="1"/>
    <n v="4"/>
    <n v="3"/>
    <x v="1"/>
  </r>
  <r>
    <n v="247"/>
    <n v="45"/>
    <x v="1"/>
    <x v="3"/>
    <x v="1"/>
    <m/>
    <x v="0"/>
    <x v="0"/>
    <n v="4"/>
    <n v="4"/>
    <x v="1"/>
  </r>
  <r>
    <n v="248"/>
    <n v="43"/>
    <x v="0"/>
    <x v="0"/>
    <x v="1"/>
    <m/>
    <x v="0"/>
    <x v="2"/>
    <n v="3"/>
    <n v="3"/>
    <x v="0"/>
  </r>
  <r>
    <n v="249"/>
    <n v="34"/>
    <x v="1"/>
    <x v="0"/>
    <x v="1"/>
    <m/>
    <x v="0"/>
    <x v="1"/>
    <n v="3"/>
    <n v="3"/>
    <x v="1"/>
  </r>
  <r>
    <n v="250"/>
    <n v="53"/>
    <x v="1"/>
    <x v="0"/>
    <x v="1"/>
    <m/>
    <x v="0"/>
    <x v="4"/>
    <n v="3"/>
    <n v="3"/>
    <x v="1"/>
  </r>
  <r>
    <n v="251"/>
    <n v="46"/>
    <x v="1"/>
    <x v="0"/>
    <x v="1"/>
    <m/>
    <x v="0"/>
    <x v="1"/>
    <n v="3"/>
    <n v="3"/>
    <x v="1"/>
  </r>
  <r>
    <n v="252"/>
    <n v="25"/>
    <x v="0"/>
    <x v="0"/>
    <x v="0"/>
    <m/>
    <x v="0"/>
    <x v="0"/>
    <n v="2"/>
    <n v="1"/>
    <x v="0"/>
  </r>
  <r>
    <n v="253"/>
    <n v="48"/>
    <x v="1"/>
    <x v="0"/>
    <x v="1"/>
    <m/>
    <x v="0"/>
    <x v="2"/>
    <n v="2"/>
    <n v="2"/>
    <x v="1"/>
  </r>
  <r>
    <n v="254"/>
    <n v="31"/>
    <x v="0"/>
    <x v="0"/>
    <x v="0"/>
    <m/>
    <x v="0"/>
    <x v="0"/>
    <n v="2"/>
    <n v="3"/>
    <x v="0"/>
  </r>
  <r>
    <n v="255"/>
    <n v="43"/>
    <x v="1"/>
    <x v="0"/>
    <x v="1"/>
    <m/>
    <x v="0"/>
    <x v="1"/>
    <n v="3"/>
    <n v="4"/>
    <x v="1"/>
  </r>
  <r>
    <n v="256"/>
    <n v="27"/>
    <x v="1"/>
    <x v="0"/>
    <x v="2"/>
    <n v="90"/>
    <x v="0"/>
    <x v="0"/>
    <n v="3"/>
    <n v="3"/>
    <x v="0"/>
  </r>
  <r>
    <n v="257"/>
    <n v="37"/>
    <x v="1"/>
    <x v="1"/>
    <x v="0"/>
    <s v="."/>
    <x v="1"/>
    <x v="1"/>
    <n v="4"/>
    <n v="4"/>
    <x v="1"/>
  </r>
  <r>
    <n v="258"/>
    <n v="44"/>
    <x v="0"/>
    <x v="0"/>
    <x v="0"/>
    <m/>
    <x v="0"/>
    <x v="2"/>
    <n v="1"/>
    <n v="1"/>
    <x v="0"/>
  </r>
  <r>
    <n v="259"/>
    <n v="51"/>
    <x v="0"/>
    <x v="2"/>
    <x v="0"/>
    <m/>
    <x v="2"/>
    <x v="0"/>
    <n v="2"/>
    <n v="2"/>
    <x v="0"/>
  </r>
  <r>
    <n v="260"/>
    <n v="45"/>
    <x v="1"/>
    <x v="0"/>
    <x v="2"/>
    <m/>
    <x v="0"/>
    <x v="2"/>
    <n v="3"/>
    <n v="2"/>
    <x v="0"/>
  </r>
  <r>
    <n v="261"/>
    <n v="48"/>
    <x v="1"/>
    <x v="0"/>
    <x v="1"/>
    <m/>
    <x v="0"/>
    <x v="4"/>
    <n v="4"/>
    <n v="4"/>
    <x v="1"/>
  </r>
  <r>
    <n v="262"/>
    <n v="53"/>
    <x v="1"/>
    <x v="0"/>
    <x v="1"/>
    <m/>
    <x v="0"/>
    <x v="2"/>
    <n v="4"/>
    <n v="4"/>
    <x v="1"/>
  </r>
  <r>
    <n v="263"/>
    <n v="42"/>
    <x v="1"/>
    <x v="3"/>
    <x v="2"/>
    <n v="20"/>
    <x v="0"/>
    <x v="1"/>
    <n v="3"/>
    <n v="2"/>
    <x v="0"/>
  </r>
  <r>
    <n v="264"/>
    <n v="37"/>
    <x v="1"/>
    <x v="0"/>
    <x v="1"/>
    <m/>
    <x v="0"/>
    <x v="1"/>
    <n v="2"/>
    <n v="2"/>
    <x v="0"/>
  </r>
  <r>
    <n v="265"/>
    <n v="54"/>
    <x v="1"/>
    <x v="0"/>
    <x v="1"/>
    <m/>
    <x v="0"/>
    <x v="4"/>
    <n v="2"/>
    <n v="2"/>
    <x v="0"/>
  </r>
  <r>
    <n v="266"/>
    <n v="58"/>
    <x v="0"/>
    <x v="2"/>
    <x v="1"/>
    <m/>
    <x v="2"/>
    <x v="4"/>
    <n v="3"/>
    <n v="3"/>
    <x v="1"/>
  </r>
  <r>
    <n v="267"/>
    <n v="21"/>
    <x v="0"/>
    <x v="3"/>
    <x v="0"/>
    <m/>
    <x v="0"/>
    <x v="0"/>
    <n v="2"/>
    <n v="2"/>
    <x v="0"/>
  </r>
  <r>
    <n v="268"/>
    <n v="47"/>
    <x v="1"/>
    <x v="0"/>
    <x v="1"/>
    <m/>
    <x v="0"/>
    <x v="0"/>
    <n v="3"/>
    <n v="2"/>
    <x v="1"/>
  </r>
  <r>
    <n v="269"/>
    <n v="58"/>
    <x v="1"/>
    <x v="2"/>
    <x v="1"/>
    <m/>
    <x v="2"/>
    <x v="2"/>
    <n v="3"/>
    <n v="4"/>
    <x v="0"/>
  </r>
  <r>
    <n v="270"/>
    <n v="38"/>
    <x v="0"/>
    <x v="0"/>
    <x v="1"/>
    <m/>
    <x v="0"/>
    <x v="1"/>
    <n v="3"/>
    <n v="3"/>
    <x v="0"/>
  </r>
  <r>
    <n v="271"/>
    <n v="52"/>
    <x v="1"/>
    <x v="0"/>
    <x v="1"/>
    <m/>
    <x v="0"/>
    <x v="4"/>
    <n v="2"/>
    <n v="2"/>
    <x v="0"/>
  </r>
  <r>
    <n v="272"/>
    <n v="40"/>
    <x v="1"/>
    <x v="0"/>
    <x v="1"/>
    <m/>
    <x v="0"/>
    <x v="0"/>
    <n v="3"/>
    <n v="2"/>
    <x v="1"/>
  </r>
  <r>
    <n v="273"/>
    <n v="53"/>
    <x v="1"/>
    <x v="1"/>
    <x v="2"/>
    <n v="50"/>
    <x v="1"/>
    <x v="1"/>
    <n v="2"/>
    <n v="1"/>
    <x v="1"/>
  </r>
  <r>
    <n v="274"/>
    <n v="54"/>
    <x v="1"/>
    <x v="1"/>
    <x v="1"/>
    <m/>
    <x v="1"/>
    <x v="2"/>
    <n v="2"/>
    <n v="2"/>
    <x v="1"/>
  </r>
  <r>
    <n v="275"/>
    <n v="54"/>
    <x v="1"/>
    <x v="1"/>
    <x v="1"/>
    <m/>
    <x v="1"/>
    <x v="2"/>
    <n v="2"/>
    <n v="2"/>
    <x v="1"/>
  </r>
  <r>
    <n v="276"/>
    <n v="51"/>
    <x v="0"/>
    <x v="2"/>
    <x v="0"/>
    <m/>
    <x v="2"/>
    <x v="2"/>
    <n v="1"/>
    <n v="1"/>
    <x v="0"/>
  </r>
  <r>
    <n v="277"/>
    <n v="25"/>
    <x v="1"/>
    <x v="0"/>
    <x v="1"/>
    <m/>
    <x v="0"/>
    <x v="0"/>
    <n v="4"/>
    <n v="4"/>
    <x v="1"/>
  </r>
  <r>
    <n v="278"/>
    <n v="51"/>
    <x v="1"/>
    <x v="0"/>
    <x v="1"/>
    <m/>
    <x v="0"/>
    <x v="1"/>
    <n v="4"/>
    <n v="3"/>
    <x v="1"/>
  </r>
  <r>
    <n v="279"/>
    <n v="23"/>
    <x v="0"/>
    <x v="0"/>
    <x v="1"/>
    <m/>
    <x v="0"/>
    <x v="0"/>
    <n v="4"/>
    <n v="3"/>
    <x v="1"/>
  </r>
  <r>
    <n v="280"/>
    <n v="25"/>
    <x v="1"/>
    <x v="3"/>
    <x v="1"/>
    <m/>
    <x v="0"/>
    <x v="0"/>
    <n v="4"/>
    <n v="4"/>
    <x v="0"/>
  </r>
  <r>
    <n v="281"/>
    <n v="47"/>
    <x v="1"/>
    <x v="1"/>
    <x v="1"/>
    <m/>
    <x v="1"/>
    <x v="2"/>
    <n v="4"/>
    <n v="3"/>
    <x v="1"/>
  </r>
  <r>
    <n v="282"/>
    <n v="49"/>
    <x v="1"/>
    <x v="1"/>
    <x v="1"/>
    <m/>
    <x v="1"/>
    <x v="4"/>
    <n v="1"/>
    <n v="1"/>
    <x v="0"/>
  </r>
  <r>
    <n v="283"/>
    <n v="53"/>
    <x v="1"/>
    <x v="0"/>
    <x v="1"/>
    <m/>
    <x v="0"/>
    <x v="4"/>
    <n v="4"/>
    <n v="4"/>
    <x v="0"/>
  </r>
  <r>
    <n v="284"/>
    <n v="58"/>
    <x v="1"/>
    <x v="3"/>
    <x v="1"/>
    <m/>
    <x v="0"/>
    <x v="0"/>
    <n v="2"/>
    <n v="1"/>
    <x v="0"/>
  </r>
  <r>
    <n v="285"/>
    <n v="30"/>
    <x v="1"/>
    <x v="2"/>
    <x v="1"/>
    <m/>
    <x v="2"/>
    <x v="0"/>
    <n v="4"/>
    <n v="3"/>
    <x v="1"/>
  </r>
  <r>
    <n v="286"/>
    <n v="48"/>
    <x v="1"/>
    <x v="0"/>
    <x v="1"/>
    <m/>
    <x v="0"/>
    <x v="0"/>
    <n v="4"/>
    <n v="3"/>
    <x v="1"/>
  </r>
  <r>
    <n v="287"/>
    <n v="28"/>
    <x v="1"/>
    <x v="0"/>
    <x v="0"/>
    <m/>
    <x v="0"/>
    <x v="0"/>
    <n v="4"/>
    <n v="4"/>
    <x v="0"/>
  </r>
  <r>
    <n v="288"/>
    <n v="26"/>
    <x v="1"/>
    <x v="1"/>
    <x v="1"/>
    <m/>
    <x v="1"/>
    <x v="0"/>
    <n v="3"/>
    <n v="2"/>
    <x v="0"/>
  </r>
  <r>
    <n v="289"/>
    <n v="26"/>
    <x v="0"/>
    <x v="0"/>
    <x v="0"/>
    <m/>
    <x v="0"/>
    <x v="0"/>
    <n v="4"/>
    <n v="3"/>
    <x v="1"/>
  </r>
  <r>
    <n v="290"/>
    <n v="50"/>
    <x v="1"/>
    <x v="0"/>
    <x v="1"/>
    <m/>
    <x v="0"/>
    <x v="0"/>
    <n v="3"/>
    <n v="4"/>
    <x v="1"/>
  </r>
  <r>
    <n v="291"/>
    <n v="42"/>
    <x v="1"/>
    <x v="2"/>
    <x v="1"/>
    <m/>
    <x v="2"/>
    <x v="0"/>
    <n v="2"/>
    <n v="2"/>
    <x v="1"/>
  </r>
  <r>
    <n v="292"/>
    <n v="27"/>
    <x v="1"/>
    <x v="0"/>
    <x v="1"/>
    <m/>
    <x v="3"/>
    <x v="0"/>
    <n v="3"/>
    <n v="3"/>
    <x v="0"/>
  </r>
  <r>
    <n v="293"/>
    <n v="26"/>
    <x v="0"/>
    <x v="1"/>
    <x v="0"/>
    <m/>
    <x v="1"/>
    <x v="0"/>
    <n v="4"/>
    <n v="4"/>
    <x v="0"/>
  </r>
  <r>
    <n v="294"/>
    <n v="21"/>
    <x v="1"/>
    <x v="0"/>
    <x v="1"/>
    <m/>
    <x v="0"/>
    <x v="0"/>
    <n v="3"/>
    <n v="4"/>
    <x v="0"/>
  </r>
  <r>
    <n v="295"/>
    <n v="57"/>
    <x v="1"/>
    <x v="0"/>
    <x v="1"/>
    <m/>
    <x v="0"/>
    <x v="4"/>
    <n v="2"/>
    <n v="2"/>
    <x v="1"/>
  </r>
  <r>
    <n v="296"/>
    <n v="63"/>
    <x v="0"/>
    <x v="0"/>
    <x v="0"/>
    <n v="6"/>
    <x v="0"/>
    <x v="3"/>
    <n v="2"/>
    <n v="2"/>
    <x v="1"/>
  </r>
  <r>
    <n v="297"/>
    <n v="34"/>
    <x v="1"/>
    <x v="0"/>
    <x v="1"/>
    <m/>
    <x v="0"/>
    <x v="1"/>
    <n v="2"/>
    <n v="2"/>
    <x v="0"/>
  </r>
  <r>
    <n v="298"/>
    <n v="50"/>
    <x v="1"/>
    <x v="2"/>
    <x v="1"/>
    <m/>
    <x v="2"/>
    <x v="4"/>
    <n v="3"/>
    <n v="3"/>
    <x v="1"/>
  </r>
  <r>
    <n v="299"/>
    <n v="45"/>
    <x v="1"/>
    <x v="1"/>
    <x v="2"/>
    <n v="45"/>
    <x v="1"/>
    <x v="2"/>
    <n v="3"/>
    <n v="3"/>
    <x v="1"/>
  </r>
  <r>
    <n v="300"/>
    <n v="52"/>
    <x v="1"/>
    <x v="0"/>
    <x v="1"/>
    <m/>
    <x v="0"/>
    <x v="4"/>
    <n v="3"/>
    <n v="2"/>
    <x v="1"/>
  </r>
  <r>
    <n v="301"/>
    <n v="31"/>
    <x v="0"/>
    <x v="2"/>
    <x v="0"/>
    <m/>
    <x v="2"/>
    <x v="0"/>
    <n v="2"/>
    <n v="2"/>
    <x v="0"/>
  </r>
  <r>
    <n v="302"/>
    <n v="38"/>
    <x v="1"/>
    <x v="0"/>
    <x v="1"/>
    <m/>
    <x v="0"/>
    <x v="2"/>
    <n v="2"/>
    <n v="2"/>
    <x v="0"/>
  </r>
  <r>
    <n v="303"/>
    <n v="28"/>
    <x v="1"/>
    <x v="2"/>
    <x v="1"/>
    <m/>
    <x v="2"/>
    <x v="0"/>
    <n v="3"/>
    <n v="3"/>
    <x v="1"/>
  </r>
  <r>
    <n v="304"/>
    <n v="55"/>
    <x v="1"/>
    <x v="0"/>
    <x v="1"/>
    <m/>
    <x v="0"/>
    <x v="0"/>
    <n v="3"/>
    <n v="2"/>
    <x v="1"/>
  </r>
  <r>
    <n v="305"/>
    <n v="44"/>
    <x v="1"/>
    <x v="2"/>
    <x v="1"/>
    <m/>
    <x v="2"/>
    <x v="2"/>
    <n v="3"/>
    <n v="4"/>
    <x v="0"/>
  </r>
  <r>
    <n v="306"/>
    <n v="29"/>
    <x v="0"/>
    <x v="0"/>
    <x v="0"/>
    <m/>
    <x v="0"/>
    <x v="0"/>
    <n v="1"/>
    <n v="1"/>
    <x v="0"/>
  </r>
  <r>
    <n v="307"/>
    <n v="55"/>
    <x v="1"/>
    <x v="0"/>
    <x v="1"/>
    <m/>
    <x v="0"/>
    <x v="2"/>
    <n v="4"/>
    <n v="4"/>
    <x v="1"/>
  </r>
  <r>
    <n v="308"/>
    <n v="43"/>
    <x v="1"/>
    <x v="2"/>
    <x v="1"/>
    <m/>
    <x v="2"/>
    <x v="2"/>
    <n v="3"/>
    <n v="3"/>
    <x v="0"/>
  </r>
  <r>
    <n v="309"/>
    <n v="30"/>
    <x v="1"/>
    <x v="2"/>
    <x v="1"/>
    <m/>
    <x v="2"/>
    <x v="0"/>
    <n v="2"/>
    <n v="1"/>
    <x v="0"/>
  </r>
  <r>
    <n v="310"/>
    <n v="39"/>
    <x v="0"/>
    <x v="1"/>
    <x v="0"/>
    <m/>
    <x v="1"/>
    <x v="1"/>
    <n v="3"/>
    <n v="2"/>
    <x v="0"/>
  </r>
  <r>
    <n v="311"/>
    <n v="51"/>
    <x v="0"/>
    <x v="4"/>
    <x v="0"/>
    <m/>
    <x v="3"/>
    <x v="1"/>
    <n v="2"/>
    <n v="2"/>
    <x v="0"/>
  </r>
  <r>
    <n v="312"/>
    <n v="49"/>
    <x v="1"/>
    <x v="0"/>
    <x v="1"/>
    <m/>
    <x v="0"/>
    <x v="4"/>
    <n v="4"/>
    <n v="4"/>
    <x v="1"/>
  </r>
  <r>
    <n v="313"/>
    <n v="32"/>
    <x v="0"/>
    <x v="0"/>
    <x v="0"/>
    <s v="20-60"/>
    <x v="0"/>
    <x v="1"/>
    <n v="2"/>
    <n v="2"/>
    <x v="0"/>
  </r>
  <r>
    <n v="314"/>
    <n v="34"/>
    <x v="0"/>
    <x v="1"/>
    <x v="1"/>
    <m/>
    <x v="1"/>
    <x v="0"/>
    <n v="3"/>
    <n v="3"/>
    <x v="0"/>
  </r>
  <r>
    <n v="315"/>
    <n v="23"/>
    <x v="1"/>
    <x v="0"/>
    <x v="0"/>
    <m/>
    <x v="0"/>
    <x v="0"/>
    <n v="2"/>
    <n v="3"/>
    <x v="1"/>
  </r>
  <r>
    <n v="316"/>
    <n v="45"/>
    <x v="1"/>
    <x v="2"/>
    <x v="1"/>
    <m/>
    <x v="2"/>
    <x v="2"/>
    <n v="3"/>
    <n v="4"/>
    <x v="1"/>
  </r>
  <r>
    <n v="317"/>
    <n v="48"/>
    <x v="1"/>
    <x v="3"/>
    <x v="1"/>
    <m/>
    <x v="0"/>
    <x v="1"/>
    <n v="3"/>
    <n v="2"/>
    <x v="1"/>
  </r>
  <r>
    <n v="318"/>
    <n v="50"/>
    <x v="0"/>
    <x v="3"/>
    <x v="0"/>
    <m/>
    <x v="0"/>
    <x v="4"/>
    <n v="3"/>
    <n v="3"/>
    <x v="1"/>
  </r>
  <r>
    <n v="319"/>
    <n v="29"/>
    <x v="1"/>
    <x v="2"/>
    <x v="0"/>
    <m/>
    <x v="2"/>
    <x v="0"/>
    <n v="2"/>
    <n v="2"/>
    <x v="0"/>
  </r>
  <r>
    <n v="320"/>
    <n v="62"/>
    <x v="1"/>
    <x v="2"/>
    <x v="1"/>
    <m/>
    <x v="2"/>
    <x v="3"/>
    <n v="2"/>
    <n v="3"/>
    <x v="0"/>
  </r>
  <r>
    <n v="321"/>
    <n v="26"/>
    <x v="1"/>
    <x v="0"/>
    <x v="1"/>
    <m/>
    <x v="0"/>
    <x v="0"/>
    <n v="3"/>
    <n v="3"/>
    <x v="1"/>
  </r>
  <r>
    <n v="322"/>
    <n v="51"/>
    <x v="1"/>
    <x v="3"/>
    <x v="1"/>
    <m/>
    <x v="0"/>
    <x v="4"/>
    <n v="2"/>
    <n v="2"/>
    <x v="0"/>
  </r>
  <r>
    <n v="323"/>
    <n v="48"/>
    <x v="1"/>
    <x v="2"/>
    <x v="1"/>
    <m/>
    <x v="2"/>
    <x v="2"/>
    <n v="3"/>
    <n v="2"/>
    <x v="1"/>
  </r>
  <r>
    <n v="324"/>
    <n v="25"/>
    <x v="1"/>
    <x v="0"/>
    <x v="1"/>
    <m/>
    <x v="0"/>
    <x v="0"/>
    <n v="4"/>
    <n v="4"/>
    <x v="0"/>
  </r>
  <r>
    <n v="325"/>
    <n v="39"/>
    <x v="1"/>
    <x v="2"/>
    <x v="0"/>
    <s v="Változó "/>
    <x v="2"/>
    <x v="2"/>
    <n v="4"/>
    <n v="4"/>
    <x v="0"/>
  </r>
  <r>
    <n v="326"/>
    <n v="23"/>
    <x v="1"/>
    <x v="0"/>
    <x v="1"/>
    <m/>
    <x v="0"/>
    <x v="0"/>
    <n v="3"/>
    <n v="2"/>
    <x v="1"/>
  </r>
  <r>
    <n v="327"/>
    <n v="50"/>
    <x v="1"/>
    <x v="2"/>
    <x v="1"/>
    <m/>
    <x v="2"/>
    <x v="4"/>
    <n v="4"/>
    <n v="4"/>
    <x v="0"/>
  </r>
  <r>
    <n v="328"/>
    <n v="56"/>
    <x v="1"/>
    <x v="0"/>
    <x v="1"/>
    <m/>
    <x v="0"/>
    <x v="4"/>
    <n v="3"/>
    <n v="3"/>
    <x v="0"/>
  </r>
  <r>
    <n v="329"/>
    <n v="30"/>
    <x v="0"/>
    <x v="0"/>
    <x v="0"/>
    <m/>
    <x v="0"/>
    <x v="0"/>
    <n v="4"/>
    <n v="4"/>
    <x v="1"/>
  </r>
  <r>
    <n v="330"/>
    <n v="54"/>
    <x v="1"/>
    <x v="0"/>
    <x v="1"/>
    <m/>
    <x v="0"/>
    <x v="4"/>
    <n v="3"/>
    <n v="4"/>
    <x v="1"/>
  </r>
  <r>
    <n v="331"/>
    <n v="24"/>
    <x v="1"/>
    <x v="2"/>
    <x v="1"/>
    <m/>
    <x v="2"/>
    <x v="0"/>
    <n v="3"/>
    <n v="2"/>
    <x v="0"/>
  </r>
  <r>
    <n v="332"/>
    <n v="45"/>
    <x v="1"/>
    <x v="3"/>
    <x v="1"/>
    <m/>
    <x v="0"/>
    <x v="2"/>
    <n v="2"/>
    <n v="1"/>
    <x v="0"/>
  </r>
  <r>
    <n v="333"/>
    <n v="47"/>
    <x v="1"/>
    <x v="0"/>
    <x v="1"/>
    <m/>
    <x v="0"/>
    <x v="0"/>
    <n v="3"/>
    <n v="2"/>
    <x v="1"/>
  </r>
  <r>
    <n v="334"/>
    <n v="42"/>
    <x v="1"/>
    <x v="0"/>
    <x v="1"/>
    <m/>
    <x v="0"/>
    <x v="1"/>
    <n v="2"/>
    <n v="2"/>
    <x v="0"/>
  </r>
  <r>
    <n v="335"/>
    <n v="59"/>
    <x v="1"/>
    <x v="0"/>
    <x v="1"/>
    <m/>
    <x v="0"/>
    <x v="4"/>
    <n v="3"/>
    <n v="3"/>
    <x v="1"/>
  </r>
  <r>
    <n v="336"/>
    <n v="37"/>
    <x v="0"/>
    <x v="2"/>
    <x v="0"/>
    <m/>
    <x v="0"/>
    <x v="1"/>
    <n v="2"/>
    <n v="3"/>
    <x v="1"/>
  </r>
  <r>
    <n v="337"/>
    <n v="27"/>
    <x v="0"/>
    <x v="0"/>
    <x v="0"/>
    <m/>
    <x v="0"/>
    <x v="0"/>
    <n v="2"/>
    <n v="1"/>
    <x v="0"/>
  </r>
  <r>
    <n v="338"/>
    <n v="59"/>
    <x v="1"/>
    <x v="0"/>
    <x v="1"/>
    <m/>
    <x v="0"/>
    <x v="0"/>
    <n v="4"/>
    <n v="4"/>
    <x v="1"/>
  </r>
  <r>
    <n v="339"/>
    <n v="56"/>
    <x v="1"/>
    <x v="0"/>
    <x v="1"/>
    <m/>
    <x v="0"/>
    <x v="4"/>
    <n v="4"/>
    <n v="3"/>
    <x v="1"/>
  </r>
  <r>
    <n v="340"/>
    <n v="45"/>
    <x v="1"/>
    <x v="1"/>
    <x v="1"/>
    <m/>
    <x v="2"/>
    <x v="1"/>
    <n v="4"/>
    <n v="3"/>
    <x v="0"/>
  </r>
  <r>
    <n v="341"/>
    <n v="49"/>
    <x v="1"/>
    <x v="2"/>
    <x v="1"/>
    <m/>
    <x v="2"/>
    <x v="4"/>
    <n v="2"/>
    <n v="2"/>
    <x v="0"/>
  </r>
  <r>
    <n v="342"/>
    <n v="23"/>
    <x v="1"/>
    <x v="1"/>
    <x v="1"/>
    <m/>
    <x v="1"/>
    <x v="0"/>
    <n v="4"/>
    <n v="2"/>
    <x v="1"/>
  </r>
  <r>
    <n v="343"/>
    <n v="54"/>
    <x v="1"/>
    <x v="3"/>
    <x v="1"/>
    <m/>
    <x v="0"/>
    <x v="4"/>
    <n v="4"/>
    <n v="4"/>
    <x v="0"/>
  </r>
  <r>
    <n v="344"/>
    <n v="55"/>
    <x v="1"/>
    <x v="3"/>
    <x v="1"/>
    <m/>
    <x v="0"/>
    <x v="2"/>
    <n v="2"/>
    <n v="1"/>
    <x v="1"/>
  </r>
  <r>
    <n v="345"/>
    <n v="50"/>
    <x v="1"/>
    <x v="2"/>
    <x v="1"/>
    <m/>
    <x v="0"/>
    <x v="0"/>
    <n v="3"/>
    <n v="2"/>
    <x v="1"/>
  </r>
  <r>
    <n v="346"/>
    <n v="33"/>
    <x v="0"/>
    <x v="0"/>
    <x v="2"/>
    <n v="60"/>
    <x v="0"/>
    <x v="1"/>
    <n v="4"/>
    <n v="3"/>
    <x v="1"/>
  </r>
  <r>
    <n v="347"/>
    <n v="39"/>
    <x v="0"/>
    <x v="1"/>
    <x v="2"/>
    <n v="30"/>
    <x v="1"/>
    <x v="0"/>
    <n v="3"/>
    <n v="2"/>
    <x v="0"/>
  </r>
  <r>
    <n v="348"/>
    <n v="58"/>
    <x v="0"/>
    <x v="2"/>
    <x v="2"/>
    <n v="20"/>
    <x v="2"/>
    <x v="1"/>
    <n v="2"/>
    <n v="3"/>
    <x v="1"/>
  </r>
  <r>
    <n v="349"/>
    <n v="31"/>
    <x v="1"/>
    <x v="2"/>
    <x v="2"/>
    <n v="75"/>
    <x v="2"/>
    <x v="0"/>
    <n v="4"/>
    <n v="3"/>
    <x v="0"/>
  </r>
  <r>
    <n v="350"/>
    <n v="42"/>
    <x v="0"/>
    <x v="1"/>
    <x v="2"/>
    <n v="15"/>
    <x v="1"/>
    <x v="1"/>
    <n v="2"/>
    <n v="2"/>
    <x v="0"/>
  </r>
  <r>
    <n v="351"/>
    <n v="26"/>
    <x v="1"/>
    <x v="3"/>
    <x v="1"/>
    <m/>
    <x v="3"/>
    <x v="0"/>
    <n v="4"/>
    <n v="4"/>
    <x v="1"/>
  </r>
  <r>
    <n v="352"/>
    <n v="28"/>
    <x v="0"/>
    <x v="4"/>
    <x v="2"/>
    <n v="80"/>
    <x v="3"/>
    <x v="0"/>
    <n v="4"/>
    <n v="3"/>
    <x v="1"/>
  </r>
  <r>
    <n v="353"/>
    <n v="48"/>
    <x v="0"/>
    <x v="1"/>
    <x v="0"/>
    <m/>
    <x v="1"/>
    <x v="1"/>
    <n v="2"/>
    <n v="1"/>
    <x v="0"/>
  </r>
  <r>
    <n v="354"/>
    <n v="39"/>
    <x v="1"/>
    <x v="0"/>
    <x v="2"/>
    <n v="100"/>
    <x v="0"/>
    <x v="1"/>
    <n v="4"/>
    <n v="3"/>
    <x v="1"/>
  </r>
  <r>
    <n v="355"/>
    <n v="36"/>
    <x v="0"/>
    <x v="0"/>
    <x v="2"/>
    <n v="40"/>
    <x v="0"/>
    <x v="1"/>
    <n v="2"/>
    <n v="2"/>
    <x v="0"/>
  </r>
  <r>
    <n v="356"/>
    <n v="59"/>
    <x v="1"/>
    <x v="1"/>
    <x v="2"/>
    <s v="10-20"/>
    <x v="1"/>
    <x v="2"/>
    <n v="2"/>
    <n v="1"/>
    <x v="0"/>
  </r>
  <r>
    <n v="358"/>
    <n v="55"/>
    <x v="1"/>
    <x v="1"/>
    <x v="2"/>
    <n v="100"/>
    <x v="1"/>
    <x v="2"/>
    <n v="4"/>
    <n v="3"/>
    <x v="1"/>
  </r>
  <r>
    <n v="359"/>
    <n v="44"/>
    <x v="0"/>
    <x v="2"/>
    <x v="0"/>
    <m/>
    <x v="2"/>
    <x v="2"/>
    <n v="4"/>
    <n v="4"/>
    <x v="1"/>
  </r>
  <r>
    <n v="360"/>
    <n v="46"/>
    <x v="1"/>
    <x v="2"/>
    <x v="1"/>
    <m/>
    <x v="2"/>
    <x v="2"/>
    <n v="3"/>
    <n v="3"/>
    <x v="0"/>
  </r>
  <r>
    <n v="361"/>
    <n v="43"/>
    <x v="1"/>
    <x v="2"/>
    <x v="1"/>
    <m/>
    <x v="2"/>
    <x v="2"/>
    <n v="3"/>
    <n v="2"/>
    <x v="1"/>
  </r>
  <r>
    <n v="362"/>
    <n v="27"/>
    <x v="1"/>
    <x v="2"/>
    <x v="1"/>
    <m/>
    <x v="2"/>
    <x v="0"/>
    <n v="4"/>
    <n v="4"/>
    <x v="1"/>
  </r>
  <r>
    <n v="363"/>
    <n v="54"/>
    <x v="1"/>
    <x v="2"/>
    <x v="1"/>
    <m/>
    <x v="2"/>
    <x v="4"/>
    <n v="2"/>
    <n v="2"/>
    <x v="1"/>
  </r>
  <r>
    <n v="364"/>
    <n v="50"/>
    <x v="1"/>
    <x v="0"/>
    <x v="1"/>
    <m/>
    <x v="0"/>
    <x v="4"/>
    <n v="4"/>
    <n v="1"/>
    <x v="0"/>
  </r>
  <r>
    <n v="365"/>
    <n v="57"/>
    <x v="1"/>
    <x v="0"/>
    <x v="1"/>
    <m/>
    <x v="0"/>
    <x v="4"/>
    <n v="4"/>
    <n v="4"/>
    <x v="1"/>
  </r>
  <r>
    <n v="366"/>
    <n v="42"/>
    <x v="1"/>
    <x v="4"/>
    <x v="1"/>
    <m/>
    <x v="3"/>
    <x v="0"/>
    <n v="2"/>
    <n v="2"/>
    <x v="0"/>
  </r>
  <r>
    <n v="367"/>
    <n v="30"/>
    <x v="0"/>
    <x v="0"/>
    <x v="1"/>
    <m/>
    <x v="0"/>
    <x v="0"/>
    <n v="4"/>
    <n v="3"/>
    <x v="1"/>
  </r>
  <r>
    <n v="368"/>
    <n v="44"/>
    <x v="1"/>
    <x v="0"/>
    <x v="2"/>
    <m/>
    <x v="0"/>
    <x v="2"/>
    <n v="3"/>
    <n v="3"/>
    <x v="1"/>
  </r>
  <r>
    <n v="369"/>
    <n v="50"/>
    <x v="0"/>
    <x v="2"/>
    <x v="2"/>
    <n v="55"/>
    <x v="2"/>
    <x v="1"/>
    <n v="2"/>
    <n v="1"/>
    <x v="0"/>
  </r>
  <r>
    <n v="370"/>
    <n v="26"/>
    <x v="0"/>
    <x v="2"/>
    <x v="2"/>
    <n v="80"/>
    <x v="2"/>
    <x v="0"/>
    <n v="4"/>
    <n v="3"/>
    <x v="1"/>
  </r>
  <r>
    <n v="371"/>
    <n v="36"/>
    <x v="0"/>
    <x v="2"/>
    <x v="2"/>
    <n v="24"/>
    <x v="2"/>
    <x v="1"/>
    <n v="2"/>
    <n v="1"/>
    <x v="1"/>
  </r>
  <r>
    <n v="372"/>
    <n v="30"/>
    <x v="1"/>
    <x v="0"/>
    <x v="2"/>
    <n v="80"/>
    <x v="0"/>
    <x v="1"/>
    <n v="4"/>
    <n v="3"/>
    <x v="1"/>
  </r>
  <r>
    <n v="373"/>
    <n v="32"/>
    <x v="1"/>
    <x v="0"/>
    <x v="2"/>
    <n v="20"/>
    <x v="0"/>
    <x v="1"/>
    <n v="2"/>
    <n v="2"/>
    <x v="0"/>
  </r>
  <r>
    <n v="374"/>
    <n v="42"/>
    <x v="1"/>
    <x v="2"/>
    <x v="2"/>
    <n v="25"/>
    <x v="2"/>
    <x v="1"/>
    <n v="2"/>
    <n v="1"/>
    <x v="0"/>
  </r>
  <r>
    <n v="375"/>
    <n v="45"/>
    <x v="0"/>
    <x v="2"/>
    <x v="0"/>
    <m/>
    <x v="2"/>
    <x v="2"/>
    <n v="3"/>
    <n v="1"/>
    <x v="1"/>
  </r>
  <r>
    <n v="376"/>
    <n v="52"/>
    <x v="0"/>
    <x v="0"/>
    <x v="0"/>
    <m/>
    <x v="0"/>
    <x v="4"/>
    <n v="4"/>
    <n v="4"/>
    <x v="1"/>
  </r>
  <r>
    <n v="377"/>
    <n v="60"/>
    <x v="0"/>
    <x v="2"/>
    <x v="0"/>
    <m/>
    <x v="2"/>
    <x v="2"/>
    <n v="3"/>
    <n v="1"/>
    <x v="1"/>
  </r>
  <r>
    <n v="378"/>
    <n v="25"/>
    <x v="0"/>
    <x v="0"/>
    <x v="0"/>
    <m/>
    <x v="0"/>
    <x v="0"/>
    <n v="4"/>
    <n v="4"/>
    <x v="1"/>
  </r>
  <r>
    <n v="379"/>
    <n v="26"/>
    <x v="1"/>
    <x v="2"/>
    <x v="0"/>
    <m/>
    <x v="2"/>
    <x v="0"/>
    <n v="3"/>
    <n v="1"/>
    <x v="0"/>
  </r>
  <r>
    <n v="380"/>
    <n v="33"/>
    <x v="1"/>
    <x v="2"/>
    <x v="1"/>
    <m/>
    <x v="2"/>
    <x v="1"/>
    <n v="1"/>
    <n v="1"/>
    <x v="0"/>
  </r>
  <r>
    <n v="381"/>
    <n v="52"/>
    <x v="0"/>
    <x v="1"/>
    <x v="2"/>
    <n v="28"/>
    <x v="1"/>
    <x v="2"/>
    <n v="2"/>
    <n v="2"/>
    <x v="1"/>
  </r>
  <r>
    <n v="382"/>
    <n v="60"/>
    <x v="0"/>
    <x v="0"/>
    <x v="0"/>
    <m/>
    <x v="0"/>
    <x v="3"/>
    <n v="1"/>
    <n v="1"/>
    <x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81">
  <r>
    <x v="0"/>
    <x v="0"/>
  </r>
  <r>
    <x v="0"/>
    <x v="1"/>
  </r>
  <r>
    <x v="0"/>
    <x v="1"/>
  </r>
  <r>
    <x v="0"/>
    <x v="1"/>
  </r>
  <r>
    <x v="0"/>
    <x v="1"/>
  </r>
  <r>
    <x v="0"/>
    <x v="1"/>
  </r>
  <r>
    <x v="1"/>
    <x v="0"/>
  </r>
  <r>
    <x v="0"/>
    <x v="0"/>
  </r>
  <r>
    <x v="1"/>
    <x v="1"/>
  </r>
  <r>
    <x v="0"/>
    <x v="0"/>
  </r>
  <r>
    <x v="1"/>
    <x v="0"/>
  </r>
  <r>
    <x v="0"/>
    <x v="0"/>
  </r>
  <r>
    <x v="0"/>
    <x v="1"/>
  </r>
  <r>
    <x v="0"/>
    <x v="0"/>
  </r>
  <r>
    <x v="0"/>
    <x v="0"/>
  </r>
  <r>
    <x v="0"/>
    <x v="0"/>
  </r>
  <r>
    <x v="0"/>
    <x v="1"/>
  </r>
  <r>
    <x v="0"/>
    <x v="1"/>
  </r>
  <r>
    <x v="0"/>
    <x v="1"/>
  </r>
  <r>
    <x v="0"/>
    <x v="0"/>
  </r>
  <r>
    <x v="0"/>
    <x v="0"/>
  </r>
  <r>
    <x v="0"/>
    <x v="0"/>
  </r>
  <r>
    <x v="0"/>
    <x v="1"/>
  </r>
  <r>
    <x v="0"/>
    <x v="1"/>
  </r>
  <r>
    <x v="0"/>
    <x v="0"/>
  </r>
  <r>
    <x v="0"/>
    <x v="1"/>
  </r>
  <r>
    <x v="1"/>
    <x v="1"/>
  </r>
  <r>
    <x v="1"/>
    <x v="1"/>
  </r>
  <r>
    <x v="0"/>
    <x v="1"/>
  </r>
  <r>
    <x v="0"/>
    <x v="1"/>
  </r>
  <r>
    <x v="0"/>
    <x v="1"/>
  </r>
  <r>
    <x v="0"/>
    <x v="0"/>
  </r>
  <r>
    <x v="0"/>
    <x v="0"/>
  </r>
  <r>
    <x v="1"/>
    <x v="0"/>
  </r>
  <r>
    <x v="0"/>
    <x v="0"/>
  </r>
  <r>
    <x v="0"/>
    <x v="0"/>
  </r>
  <r>
    <x v="0"/>
    <x v="1"/>
  </r>
  <r>
    <x v="0"/>
    <x v="1"/>
  </r>
  <r>
    <x v="0"/>
    <x v="0"/>
  </r>
  <r>
    <x v="0"/>
    <x v="1"/>
  </r>
  <r>
    <x v="0"/>
    <x v="1"/>
  </r>
  <r>
    <x v="1"/>
    <x v="0"/>
  </r>
  <r>
    <x v="1"/>
    <x v="0"/>
  </r>
  <r>
    <x v="0"/>
    <x v="1"/>
  </r>
  <r>
    <x v="0"/>
    <x v="1"/>
  </r>
  <r>
    <x v="0"/>
    <x v="1"/>
  </r>
  <r>
    <x v="0"/>
    <x v="1"/>
  </r>
  <r>
    <x v="0"/>
    <x v="0"/>
  </r>
  <r>
    <x v="1"/>
    <x v="1"/>
  </r>
  <r>
    <x v="1"/>
    <x v="1"/>
  </r>
  <r>
    <x v="1"/>
    <x v="0"/>
  </r>
  <r>
    <x v="0"/>
    <x v="1"/>
  </r>
  <r>
    <x v="0"/>
    <x v="0"/>
  </r>
  <r>
    <x v="0"/>
    <x v="0"/>
  </r>
  <r>
    <x v="1"/>
    <x v="0"/>
  </r>
  <r>
    <x v="0"/>
    <x v="1"/>
  </r>
  <r>
    <x v="1"/>
    <x v="1"/>
  </r>
  <r>
    <x v="0"/>
    <x v="1"/>
  </r>
  <r>
    <x v="0"/>
    <x v="0"/>
  </r>
  <r>
    <x v="0"/>
    <x v="0"/>
  </r>
  <r>
    <x v="1"/>
    <x v="1"/>
  </r>
  <r>
    <x v="0"/>
    <x v="1"/>
  </r>
  <r>
    <x v="0"/>
    <x v="1"/>
  </r>
  <r>
    <x v="0"/>
    <x v="1"/>
  </r>
  <r>
    <x v="0"/>
    <x v="0"/>
  </r>
  <r>
    <x v="0"/>
    <x v="0"/>
  </r>
  <r>
    <x v="1"/>
    <x v="1"/>
  </r>
  <r>
    <x v="0"/>
    <x v="1"/>
  </r>
  <r>
    <x v="1"/>
    <x v="0"/>
  </r>
  <r>
    <x v="1"/>
    <x v="0"/>
  </r>
  <r>
    <x v="0"/>
    <x v="0"/>
  </r>
  <r>
    <x v="1"/>
    <x v="1"/>
  </r>
  <r>
    <x v="1"/>
    <x v="1"/>
  </r>
  <r>
    <x v="1"/>
    <x v="1"/>
  </r>
  <r>
    <x v="1"/>
    <x v="1"/>
  </r>
  <r>
    <x v="1"/>
    <x v="1"/>
  </r>
  <r>
    <x v="1"/>
    <x v="0"/>
  </r>
  <r>
    <x v="0"/>
    <x v="0"/>
  </r>
  <r>
    <x v="1"/>
    <x v="0"/>
  </r>
  <r>
    <x v="0"/>
    <x v="1"/>
  </r>
  <r>
    <x v="0"/>
    <x v="1"/>
  </r>
  <r>
    <x v="0"/>
    <x v="0"/>
  </r>
  <r>
    <x v="0"/>
    <x v="0"/>
  </r>
  <r>
    <x v="1"/>
    <x v="0"/>
  </r>
  <r>
    <x v="1"/>
    <x v="1"/>
  </r>
  <r>
    <x v="0"/>
    <x v="1"/>
  </r>
  <r>
    <x v="1"/>
    <x v="1"/>
  </r>
  <r>
    <x v="1"/>
    <x v="1"/>
  </r>
  <r>
    <x v="1"/>
    <x v="1"/>
  </r>
  <r>
    <x v="0"/>
    <x v="0"/>
  </r>
  <r>
    <x v="1"/>
    <x v="1"/>
  </r>
  <r>
    <x v="1"/>
    <x v="1"/>
  </r>
  <r>
    <x v="0"/>
    <x v="1"/>
  </r>
  <r>
    <x v="0"/>
    <x v="1"/>
  </r>
  <r>
    <x v="0"/>
    <x v="0"/>
  </r>
  <r>
    <x v="1"/>
    <x v="1"/>
  </r>
  <r>
    <x v="1"/>
    <x v="0"/>
  </r>
  <r>
    <x v="1"/>
    <x v="0"/>
  </r>
  <r>
    <x v="0"/>
    <x v="0"/>
  </r>
  <r>
    <x v="0"/>
    <x v="1"/>
  </r>
  <r>
    <x v="1"/>
    <x v="1"/>
  </r>
  <r>
    <x v="0"/>
    <x v="0"/>
  </r>
  <r>
    <x v="1"/>
    <x v="1"/>
  </r>
  <r>
    <x v="1"/>
    <x v="0"/>
  </r>
  <r>
    <x v="1"/>
    <x v="0"/>
  </r>
  <r>
    <x v="1"/>
    <x v="0"/>
  </r>
  <r>
    <x v="1"/>
    <x v="0"/>
  </r>
  <r>
    <x v="1"/>
    <x v="1"/>
  </r>
  <r>
    <x v="0"/>
    <x v="0"/>
  </r>
  <r>
    <x v="1"/>
    <x v="0"/>
  </r>
  <r>
    <x v="0"/>
    <x v="1"/>
  </r>
  <r>
    <x v="1"/>
    <x v="1"/>
  </r>
  <r>
    <x v="1"/>
    <x v="1"/>
  </r>
  <r>
    <x v="1"/>
    <x v="1"/>
  </r>
  <r>
    <x v="0"/>
    <x v="0"/>
  </r>
  <r>
    <x v="1"/>
    <x v="1"/>
  </r>
  <r>
    <x v="1"/>
    <x v="1"/>
  </r>
  <r>
    <x v="1"/>
    <x v="0"/>
  </r>
  <r>
    <x v="1"/>
    <x v="1"/>
  </r>
  <r>
    <x v="1"/>
    <x v="1"/>
  </r>
  <r>
    <x v="0"/>
    <x v="1"/>
  </r>
  <r>
    <x v="0"/>
    <x v="0"/>
  </r>
  <r>
    <x v="1"/>
    <x v="1"/>
  </r>
  <r>
    <x v="0"/>
    <x v="0"/>
  </r>
  <r>
    <x v="0"/>
    <x v="1"/>
  </r>
  <r>
    <x v="0"/>
    <x v="1"/>
  </r>
  <r>
    <x v="1"/>
    <x v="0"/>
  </r>
  <r>
    <x v="1"/>
    <x v="1"/>
  </r>
  <r>
    <x v="1"/>
    <x v="1"/>
  </r>
  <r>
    <x v="0"/>
    <x v="1"/>
  </r>
  <r>
    <x v="1"/>
    <x v="1"/>
  </r>
  <r>
    <x v="1"/>
    <x v="0"/>
  </r>
  <r>
    <x v="1"/>
    <x v="1"/>
  </r>
  <r>
    <x v="1"/>
    <x v="1"/>
  </r>
  <r>
    <x v="1"/>
    <x v="1"/>
  </r>
  <r>
    <x v="1"/>
    <x v="1"/>
  </r>
  <r>
    <x v="0"/>
    <x v="1"/>
  </r>
  <r>
    <x v="0"/>
    <x v="1"/>
  </r>
  <r>
    <x v="1"/>
    <x v="0"/>
  </r>
  <r>
    <x v="1"/>
    <x v="0"/>
  </r>
  <r>
    <x v="1"/>
    <x v="1"/>
  </r>
  <r>
    <x v="1"/>
    <x v="1"/>
  </r>
  <r>
    <x v="1"/>
    <x v="1"/>
  </r>
  <r>
    <x v="1"/>
    <x v="1"/>
  </r>
  <r>
    <x v="1"/>
    <x v="1"/>
  </r>
  <r>
    <x v="1"/>
    <x v="1"/>
  </r>
  <r>
    <x v="1"/>
    <x v="1"/>
  </r>
  <r>
    <x v="1"/>
    <x v="1"/>
  </r>
  <r>
    <x v="1"/>
    <x v="1"/>
  </r>
  <r>
    <x v="1"/>
    <x v="1"/>
  </r>
  <r>
    <x v="1"/>
    <x v="1"/>
  </r>
  <r>
    <x v="1"/>
    <x v="1"/>
  </r>
  <r>
    <x v="1"/>
    <x v="1"/>
  </r>
  <r>
    <x v="1"/>
    <x v="1"/>
  </r>
  <r>
    <x v="0"/>
    <x v="0"/>
  </r>
  <r>
    <x v="1"/>
    <x v="1"/>
  </r>
  <r>
    <x v="1"/>
    <x v="1"/>
  </r>
  <r>
    <x v="0"/>
    <x v="0"/>
  </r>
  <r>
    <x v="0"/>
    <x v="1"/>
  </r>
  <r>
    <x v="1"/>
    <x v="1"/>
  </r>
  <r>
    <x v="0"/>
    <x v="1"/>
  </r>
  <r>
    <x v="0"/>
    <x v="1"/>
  </r>
  <r>
    <x v="1"/>
    <x v="1"/>
  </r>
  <r>
    <x v="1"/>
    <x v="1"/>
  </r>
  <r>
    <x v="0"/>
    <x v="1"/>
  </r>
  <r>
    <x v="1"/>
    <x v="0"/>
  </r>
  <r>
    <x v="1"/>
    <x v="0"/>
  </r>
  <r>
    <x v="1"/>
    <x v="1"/>
  </r>
  <r>
    <x v="0"/>
    <x v="0"/>
  </r>
  <r>
    <x v="1"/>
    <x v="0"/>
  </r>
  <r>
    <x v="1"/>
    <x v="1"/>
  </r>
  <r>
    <x v="1"/>
    <x v="0"/>
  </r>
  <r>
    <x v="1"/>
    <x v="0"/>
  </r>
  <r>
    <x v="1"/>
    <x v="0"/>
  </r>
  <r>
    <x v="1"/>
    <x v="0"/>
  </r>
  <r>
    <x v="1"/>
    <x v="1"/>
  </r>
  <r>
    <x v="1"/>
    <x v="0"/>
  </r>
  <r>
    <x v="1"/>
    <x v="1"/>
  </r>
  <r>
    <x v="0"/>
    <x v="0"/>
  </r>
  <r>
    <x v="1"/>
    <x v="1"/>
  </r>
  <r>
    <x v="0"/>
    <x v="1"/>
  </r>
  <r>
    <x v="0"/>
    <x v="1"/>
  </r>
  <r>
    <x v="0"/>
    <x v="1"/>
  </r>
  <r>
    <x v="0"/>
    <x v="1"/>
  </r>
  <r>
    <x v="1"/>
    <x v="1"/>
  </r>
  <r>
    <x v="1"/>
    <x v="1"/>
  </r>
  <r>
    <x v="1"/>
    <x v="1"/>
  </r>
  <r>
    <x v="1"/>
    <x v="1"/>
  </r>
  <r>
    <x v="0"/>
    <x v="1"/>
  </r>
  <r>
    <x v="1"/>
    <x v="1"/>
  </r>
  <r>
    <x v="1"/>
    <x v="0"/>
  </r>
  <r>
    <x v="0"/>
    <x v="0"/>
  </r>
  <r>
    <x v="1"/>
    <x v="1"/>
  </r>
  <r>
    <x v="1"/>
    <x v="0"/>
  </r>
  <r>
    <x v="0"/>
    <x v="0"/>
  </r>
  <r>
    <x v="0"/>
    <x v="1"/>
  </r>
  <r>
    <x v="0"/>
    <x v="1"/>
  </r>
  <r>
    <x v="1"/>
    <x v="0"/>
  </r>
  <r>
    <x v="1"/>
    <x v="1"/>
  </r>
  <r>
    <x v="1"/>
    <x v="1"/>
  </r>
  <r>
    <x v="0"/>
    <x v="1"/>
  </r>
  <r>
    <x v="1"/>
    <x v="1"/>
  </r>
  <r>
    <x v="1"/>
    <x v="0"/>
  </r>
  <r>
    <x v="1"/>
    <x v="1"/>
  </r>
  <r>
    <x v="0"/>
    <x v="1"/>
  </r>
  <r>
    <x v="1"/>
    <x v="0"/>
  </r>
  <r>
    <x v="1"/>
    <x v="1"/>
  </r>
  <r>
    <x v="0"/>
    <x v="0"/>
  </r>
  <r>
    <x v="1"/>
    <x v="1"/>
  </r>
  <r>
    <x v="1"/>
    <x v="0"/>
  </r>
  <r>
    <x v="1"/>
    <x v="1"/>
  </r>
  <r>
    <x v="1"/>
    <x v="0"/>
  </r>
  <r>
    <x v="1"/>
    <x v="1"/>
  </r>
  <r>
    <x v="1"/>
    <x v="1"/>
  </r>
  <r>
    <x v="1"/>
    <x v="0"/>
  </r>
  <r>
    <x v="0"/>
    <x v="1"/>
  </r>
  <r>
    <x v="1"/>
    <x v="0"/>
  </r>
  <r>
    <x v="1"/>
    <x v="0"/>
  </r>
  <r>
    <x v="1"/>
    <x v="0"/>
  </r>
  <r>
    <x v="0"/>
    <x v="1"/>
  </r>
  <r>
    <x v="1"/>
    <x v="0"/>
  </r>
  <r>
    <x v="1"/>
    <x v="1"/>
  </r>
  <r>
    <x v="1"/>
    <x v="1"/>
  </r>
  <r>
    <x v="1"/>
    <x v="1"/>
  </r>
  <r>
    <x v="1"/>
    <x v="0"/>
  </r>
  <r>
    <x v="0"/>
    <x v="0"/>
  </r>
  <r>
    <x v="1"/>
    <x v="1"/>
  </r>
  <r>
    <x v="1"/>
    <x v="1"/>
  </r>
  <r>
    <x v="0"/>
    <x v="0"/>
  </r>
  <r>
    <x v="0"/>
    <x v="0"/>
  </r>
  <r>
    <x v="1"/>
    <x v="1"/>
  </r>
  <r>
    <x v="0"/>
    <x v="1"/>
  </r>
  <r>
    <x v="0"/>
    <x v="0"/>
  </r>
  <r>
    <x v="1"/>
    <x v="1"/>
  </r>
  <r>
    <x v="1"/>
    <x v="0"/>
  </r>
  <r>
    <x v="1"/>
    <x v="1"/>
  </r>
  <r>
    <x v="1"/>
    <x v="1"/>
  </r>
  <r>
    <x v="0"/>
    <x v="0"/>
  </r>
  <r>
    <x v="1"/>
    <x v="1"/>
  </r>
  <r>
    <x v="0"/>
    <x v="0"/>
  </r>
  <r>
    <x v="0"/>
    <x v="0"/>
  </r>
  <r>
    <x v="1"/>
    <x v="1"/>
  </r>
  <r>
    <x v="0"/>
    <x v="0"/>
  </r>
  <r>
    <x v="0"/>
    <x v="1"/>
  </r>
  <r>
    <x v="1"/>
    <x v="1"/>
  </r>
  <r>
    <x v="1"/>
    <x v="1"/>
  </r>
  <r>
    <x v="1"/>
    <x v="1"/>
  </r>
  <r>
    <x v="1"/>
    <x v="0"/>
  </r>
  <r>
    <x v="1"/>
    <x v="1"/>
  </r>
  <r>
    <x v="1"/>
    <x v="1"/>
  </r>
  <r>
    <x v="1"/>
    <x v="1"/>
  </r>
  <r>
    <x v="0"/>
    <x v="0"/>
  </r>
  <r>
    <x v="1"/>
    <x v="1"/>
  </r>
  <r>
    <x v="0"/>
    <x v="0"/>
  </r>
  <r>
    <x v="1"/>
    <x v="1"/>
  </r>
  <r>
    <x v="0"/>
    <x v="0"/>
  </r>
  <r>
    <x v="0"/>
    <x v="1"/>
  </r>
  <r>
    <x v="0"/>
    <x v="0"/>
  </r>
  <r>
    <x v="0"/>
    <x v="0"/>
  </r>
  <r>
    <x v="0"/>
    <x v="0"/>
  </r>
  <r>
    <x v="1"/>
    <x v="1"/>
  </r>
  <r>
    <x v="1"/>
    <x v="1"/>
  </r>
  <r>
    <x v="0"/>
    <x v="0"/>
  </r>
  <r>
    <x v="1"/>
    <x v="0"/>
  </r>
  <r>
    <x v="1"/>
    <x v="0"/>
  </r>
  <r>
    <x v="1"/>
    <x v="1"/>
  </r>
  <r>
    <x v="0"/>
    <x v="0"/>
  </r>
  <r>
    <x v="1"/>
    <x v="1"/>
  </r>
  <r>
    <x v="1"/>
    <x v="0"/>
  </r>
  <r>
    <x v="1"/>
    <x v="0"/>
  </r>
  <r>
    <x v="1"/>
    <x v="0"/>
  </r>
  <r>
    <x v="1"/>
    <x v="1"/>
  </r>
  <r>
    <x v="0"/>
    <x v="1"/>
  </r>
  <r>
    <x v="1"/>
    <x v="1"/>
  </r>
  <r>
    <x v="1"/>
    <x v="1"/>
  </r>
  <r>
    <x v="0"/>
    <x v="0"/>
  </r>
  <r>
    <x v="1"/>
    <x v="1"/>
  </r>
  <r>
    <x v="1"/>
    <x v="1"/>
  </r>
  <r>
    <x v="1"/>
    <x v="1"/>
  </r>
  <r>
    <x v="1"/>
    <x v="0"/>
  </r>
  <r>
    <x v="1"/>
    <x v="1"/>
  </r>
  <r>
    <x v="1"/>
    <x v="0"/>
  </r>
  <r>
    <x v="1"/>
    <x v="0"/>
  </r>
  <r>
    <x v="1"/>
    <x v="0"/>
  </r>
  <r>
    <x v="1"/>
    <x v="1"/>
  </r>
  <r>
    <x v="1"/>
    <x v="1"/>
  </r>
  <r>
    <x v="0"/>
    <x v="0"/>
  </r>
  <r>
    <x v="1"/>
    <x v="0"/>
  </r>
  <r>
    <x v="0"/>
    <x v="1"/>
  </r>
  <r>
    <x v="1"/>
    <x v="1"/>
  </r>
  <r>
    <x v="1"/>
    <x v="1"/>
  </r>
  <r>
    <x v="1"/>
    <x v="0"/>
  </r>
  <r>
    <x v="0"/>
    <x v="0"/>
  </r>
  <r>
    <x v="1"/>
    <x v="0"/>
  </r>
  <r>
    <x v="1"/>
    <x v="1"/>
  </r>
  <r>
    <x v="0"/>
    <x v="1"/>
  </r>
  <r>
    <x v="1"/>
    <x v="0"/>
  </r>
  <r>
    <x v="1"/>
    <x v="1"/>
  </r>
  <r>
    <x v="0"/>
    <x v="1"/>
  </r>
  <r>
    <x v="1"/>
    <x v="1"/>
  </r>
  <r>
    <x v="0"/>
    <x v="0"/>
  </r>
  <r>
    <x v="1"/>
    <x v="0"/>
  </r>
  <r>
    <x v="1"/>
    <x v="1"/>
  </r>
  <r>
    <x v="1"/>
    <x v="1"/>
  </r>
  <r>
    <x v="1"/>
    <x v="0"/>
  </r>
  <r>
    <x v="0"/>
    <x v="0"/>
  </r>
  <r>
    <x v="1"/>
    <x v="1"/>
  </r>
  <r>
    <x v="1"/>
    <x v="0"/>
  </r>
  <r>
    <x v="1"/>
    <x v="0"/>
  </r>
  <r>
    <x v="0"/>
    <x v="0"/>
  </r>
  <r>
    <x v="0"/>
    <x v="0"/>
  </r>
  <r>
    <x v="1"/>
    <x v="1"/>
  </r>
  <r>
    <x v="0"/>
    <x v="0"/>
  </r>
  <r>
    <x v="1"/>
    <x v="0"/>
  </r>
  <r>
    <x v="0"/>
    <x v="1"/>
  </r>
  <r>
    <x v="1"/>
    <x v="1"/>
  </r>
  <r>
    <x v="1"/>
    <x v="1"/>
  </r>
  <r>
    <x v="0"/>
    <x v="1"/>
  </r>
  <r>
    <x v="0"/>
    <x v="0"/>
  </r>
  <r>
    <x v="1"/>
    <x v="0"/>
  </r>
  <r>
    <x v="1"/>
    <x v="1"/>
  </r>
  <r>
    <x v="1"/>
    <x v="0"/>
  </r>
  <r>
    <x v="1"/>
    <x v="1"/>
  </r>
  <r>
    <x v="1"/>
    <x v="0"/>
  </r>
  <r>
    <x v="0"/>
    <x v="0"/>
  </r>
  <r>
    <x v="1"/>
    <x v="1"/>
  </r>
  <r>
    <x v="1"/>
    <x v="0"/>
  </r>
  <r>
    <x v="1"/>
    <x v="0"/>
  </r>
  <r>
    <x v="0"/>
    <x v="1"/>
  </r>
  <r>
    <x v="1"/>
    <x v="1"/>
  </r>
  <r>
    <x v="1"/>
    <x v="0"/>
  </r>
  <r>
    <x v="1"/>
    <x v="0"/>
  </r>
  <r>
    <x v="1"/>
    <x v="1"/>
  </r>
  <r>
    <x v="1"/>
    <x v="0"/>
  </r>
  <r>
    <x v="1"/>
    <x v="1"/>
  </r>
  <r>
    <x v="0"/>
    <x v="1"/>
  </r>
  <r>
    <x v="0"/>
    <x v="0"/>
  </r>
  <r>
    <x v="1"/>
    <x v="1"/>
  </r>
  <r>
    <x v="1"/>
    <x v="1"/>
  </r>
  <r>
    <x v="1"/>
    <x v="0"/>
  </r>
  <r>
    <x v="1"/>
    <x v="0"/>
  </r>
  <r>
    <x v="1"/>
    <x v="1"/>
  </r>
  <r>
    <x v="1"/>
    <x v="0"/>
  </r>
  <r>
    <x v="1"/>
    <x v="1"/>
  </r>
  <r>
    <x v="1"/>
    <x v="1"/>
  </r>
  <r>
    <x v="0"/>
    <x v="1"/>
  </r>
  <r>
    <x v="0"/>
    <x v="0"/>
  </r>
  <r>
    <x v="0"/>
    <x v="1"/>
  </r>
  <r>
    <x v="0"/>
    <x v="0"/>
  </r>
  <r>
    <x v="0"/>
    <x v="0"/>
  </r>
  <r>
    <x v="1"/>
    <x v="1"/>
  </r>
  <r>
    <x v="0"/>
    <x v="1"/>
  </r>
  <r>
    <x v="0"/>
    <x v="0"/>
  </r>
  <r>
    <x v="0"/>
    <x v="1"/>
  </r>
  <r>
    <x v="0"/>
    <x v="0"/>
  </r>
  <r>
    <x v="0"/>
    <x v="0"/>
  </r>
  <r>
    <x v="0"/>
    <x v="1"/>
  </r>
  <r>
    <x v="0"/>
    <x v="1"/>
  </r>
  <r>
    <x v="1"/>
    <x v="0"/>
  </r>
  <r>
    <x v="1"/>
    <x v="1"/>
  </r>
  <r>
    <x v="1"/>
    <x v="1"/>
  </r>
  <r>
    <x v="1"/>
    <x v="1"/>
  </r>
  <r>
    <x v="1"/>
    <x v="0"/>
  </r>
  <r>
    <x v="1"/>
    <x v="1"/>
  </r>
  <r>
    <x v="1"/>
    <x v="0"/>
  </r>
  <r>
    <x v="1"/>
    <x v="1"/>
  </r>
  <r>
    <x v="0"/>
    <x v="1"/>
  </r>
  <r>
    <x v="0"/>
    <x v="0"/>
  </r>
  <r>
    <x v="0"/>
    <x v="1"/>
  </r>
  <r>
    <x v="0"/>
    <x v="1"/>
  </r>
  <r>
    <x v="0"/>
    <x v="1"/>
  </r>
  <r>
    <x v="0"/>
    <x v="0"/>
  </r>
  <r>
    <x v="0"/>
    <x v="0"/>
  </r>
  <r>
    <x v="0"/>
    <x v="1"/>
  </r>
  <r>
    <x v="0"/>
    <x v="1"/>
  </r>
  <r>
    <x v="0"/>
    <x v="1"/>
  </r>
  <r>
    <x v="0"/>
    <x v="1"/>
  </r>
  <r>
    <x v="0"/>
    <x v="0"/>
  </r>
  <r>
    <x v="1"/>
    <x v="0"/>
  </r>
  <r>
    <x v="0"/>
    <x v="1"/>
  </r>
  <r>
    <x v="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imutatás1" cacheId="0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T4:W8" firstHeaderRow="1" firstDataRow="2" firstDataCol="1"/>
  <pivotFields count="11">
    <pivotField numFmtId="1"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Col" dataField="1" showAll="0">
      <items count="3">
        <item x="1"/>
        <item x="0"/>
        <item t="default"/>
      </items>
    </pivotField>
  </pivotFields>
  <rowFields count="1">
    <field x="2"/>
  </rowFields>
  <rowItems count="3">
    <i>
      <x/>
    </i>
    <i>
      <x v="1"/>
    </i>
    <i t="grand">
      <x/>
    </i>
  </rowItems>
  <colFields count="1">
    <field x="10"/>
  </colFields>
  <colItems count="3">
    <i>
      <x/>
    </i>
    <i>
      <x v="1"/>
    </i>
    <i t="grand">
      <x/>
    </i>
  </colItems>
  <dataFields count="1">
    <dataField name="Mennyiség / Ha ideges, észlel önmagán testi tüneteket? " fld="10" subtotal="count" baseField="0" baseItem="0"/>
  </dataFields>
  <chartFormats count="4">
    <chartFormat chart="0" format="0" series="1">
      <pivotArea type="data" outline="0" fieldPosition="0">
        <references count="1">
          <reference field="10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10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0" count="1" selected="0">
            <x v="1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10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Kimutatás2" cacheId="0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W4:Z11" firstHeaderRow="1" firstDataRow="2" firstDataCol="1"/>
  <pivotFields count="11">
    <pivotField numFmtId="1" showAll="0"/>
    <pivotField showAll="0"/>
    <pivotField showAll="0"/>
    <pivotField axis="axisRow" showAll="0">
      <items count="6">
        <item x="1"/>
        <item x="0"/>
        <item x="2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axis="axisCol" dataField="1" showAll="0">
      <items count="3">
        <item x="1"/>
        <item x="0"/>
        <item t="default"/>
      </items>
    </pivotField>
  </pivotFields>
  <rowFields count="1">
    <field x="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0"/>
  </colFields>
  <colItems count="3">
    <i>
      <x/>
    </i>
    <i>
      <x v="1"/>
    </i>
    <i t="grand">
      <x/>
    </i>
  </colItems>
  <dataFields count="1">
    <dataField name="Mennyiség / Ha ideges, észlel önmagán testi tüneteket? " fld="10" subtotal="count" baseField="0" baseItem="0"/>
  </dataFields>
  <chartFormats count="4">
    <chartFormat chart="0" format="0" series="1">
      <pivotArea type="data" outline="0" fieldPosition="0">
        <references count="1">
          <reference field="10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10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0" count="1" selected="0">
            <x v="1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10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Kimutatás3" cacheId="0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U3:X8" firstHeaderRow="1" firstDataRow="2" firstDataCol="1"/>
  <pivotFields count="11">
    <pivotField numFmtId="1" showAll="0"/>
    <pivotField showAll="0"/>
    <pivotField showAll="0"/>
    <pivotField showAll="0"/>
    <pivotField axis="axisRow" showAll="0">
      <items count="4">
        <item x="1"/>
        <item x="2"/>
        <item x="0"/>
        <item t="default"/>
      </items>
    </pivotField>
    <pivotField showAll="0"/>
    <pivotField showAll="0"/>
    <pivotField showAll="0"/>
    <pivotField showAll="0"/>
    <pivotField showAll="0"/>
    <pivotField axis="axisCol" dataField="1" showAll="0">
      <items count="3">
        <item x="1"/>
        <item x="0"/>
        <item t="default"/>
      </items>
    </pivotField>
  </pivotFields>
  <rowFields count="1">
    <field x="4"/>
  </rowFields>
  <rowItems count="4">
    <i>
      <x/>
    </i>
    <i>
      <x v="1"/>
    </i>
    <i>
      <x v="2"/>
    </i>
    <i t="grand">
      <x/>
    </i>
  </rowItems>
  <colFields count="1">
    <field x="10"/>
  </colFields>
  <colItems count="3">
    <i>
      <x/>
    </i>
    <i>
      <x v="1"/>
    </i>
    <i t="grand">
      <x/>
    </i>
  </colItems>
  <dataFields count="1">
    <dataField name="Mennyiség / Ha ideges, észlel önmagán testi tüneteket? " fld="10" subtotal="count" baseField="0" baseItem="0"/>
  </dataFields>
  <chartFormats count="4">
    <chartFormat chart="0" format="0" series="1">
      <pivotArea type="data" outline="0" fieldPosition="0">
        <references count="1">
          <reference field="10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10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0" count="1" selected="0">
            <x v="1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10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name="Kimutatás1" cacheId="1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W3:Z7" firstHeaderRow="1" firstDataRow="2" firstDataCol="1"/>
  <pivotFields count="2">
    <pivotField axis="axisRow" showAll="0">
      <items count="3">
        <item x="1"/>
        <item x="0"/>
        <item t="default"/>
      </items>
    </pivotField>
    <pivotField axis="axisCol" dataField="1" showAll="0">
      <items count="3">
        <item x="1"/>
        <item x="0"/>
        <item t="default"/>
      </items>
    </pivotField>
  </pivotFields>
  <rowFields count="1">
    <field x="0"/>
  </rowFields>
  <rowItems count="3">
    <i>
      <x/>
    </i>
    <i>
      <x v="1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Mennyiség / Ha ideges, észlel önmagán testi tüneteket? " fld="1" subtotal="count" baseField="0" baseItem="0"/>
  </dataFields>
  <chartFormats count="4">
    <chartFormat chart="0" format="0" series="1">
      <pivotArea type="data" outline="0" fieldPosition="0">
        <references count="1">
          <reference field="1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1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Kimutatás4" cacheId="0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U3:X9" firstHeaderRow="1" firstDataRow="2" firstDataCol="1"/>
  <pivotFields count="11">
    <pivotField numFmtId="1" showAll="0"/>
    <pivotField showAll="0"/>
    <pivotField showAll="0"/>
    <pivotField showAll="0"/>
    <pivotField showAll="0"/>
    <pivotField showAll="0"/>
    <pivotField axis="axisRow" showAll="0">
      <items count="5">
        <item x="1"/>
        <item x="0"/>
        <item x="2"/>
        <item x="3"/>
        <item t="default"/>
      </items>
    </pivotField>
    <pivotField showAll="0"/>
    <pivotField showAll="0"/>
    <pivotField showAll="0"/>
    <pivotField axis="axisCol" dataField="1" showAll="0">
      <items count="3">
        <item x="1"/>
        <item x="0"/>
        <item t="default"/>
      </items>
    </pivotField>
  </pivotFields>
  <rowFields count="1">
    <field x="6"/>
  </rowFields>
  <rowItems count="5">
    <i>
      <x/>
    </i>
    <i>
      <x v="1"/>
    </i>
    <i>
      <x v="2"/>
    </i>
    <i>
      <x v="3"/>
    </i>
    <i t="grand">
      <x/>
    </i>
  </rowItems>
  <colFields count="1">
    <field x="10"/>
  </colFields>
  <colItems count="3">
    <i>
      <x/>
    </i>
    <i>
      <x v="1"/>
    </i>
    <i t="grand">
      <x/>
    </i>
  </colItems>
  <dataFields count="1">
    <dataField name="Mennyiség / Ha ideges, észlel önmagán testi tüneteket? " fld="10" subtotal="count" baseField="0" baseItem="0"/>
  </dataFields>
  <chartFormats count="4">
    <chartFormat chart="0" format="0" series="1">
      <pivotArea type="data" outline="0" fieldPosition="0">
        <references count="1">
          <reference field="10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10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0" count="1" selected="0">
            <x v="1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10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name="Kimutatás5" cacheId="0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U3:X10" firstHeaderRow="1" firstDataRow="2" firstDataCol="1"/>
  <pivotFields count="11">
    <pivotField numFmtId="1"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0"/>
        <item x="1"/>
        <item x="2"/>
        <item x="4"/>
        <item x="3"/>
        <item t="default"/>
      </items>
    </pivotField>
    <pivotField showAll="0"/>
    <pivotField showAll="0"/>
    <pivotField axis="axisCol" dataField="1" showAll="0">
      <items count="3">
        <item x="1"/>
        <item x="0"/>
        <item t="default"/>
      </items>
    </pivotField>
  </pivotFields>
  <rowFields count="1">
    <field x="7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0"/>
  </colFields>
  <colItems count="3">
    <i>
      <x/>
    </i>
    <i>
      <x v="1"/>
    </i>
    <i t="grand">
      <x/>
    </i>
  </colItems>
  <dataFields count="1">
    <dataField name="Mennyiség / Ha ideges, észlel önmagán testi tüneteket? " fld="10" subtotal="count" baseField="0" baseItem="0"/>
  </dataFields>
  <chartFormats count="4">
    <chartFormat chart="0" format="0" series="1">
      <pivotArea type="data" outline="0" fieldPosition="0">
        <references count="1">
          <reference field="10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10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0" count="1" selected="0">
            <x v="1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10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4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5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 summaryRight="0"/>
  </sheetPr>
  <dimension ref="A1:K382"/>
  <sheetViews>
    <sheetView workbookViewId="0">
      <pane ySplit="1" topLeftCell="A3" activePane="bottomLeft" state="frozen"/>
      <selection pane="bottomLeft" activeCell="B3" sqref="B3:B372"/>
    </sheetView>
  </sheetViews>
  <sheetFormatPr defaultColWidth="14.42578125" defaultRowHeight="15.75" customHeight="1" x14ac:dyDescent="0.2"/>
  <cols>
    <col min="1" max="1" width="6.42578125" style="5" customWidth="1"/>
    <col min="2" max="2" width="9" customWidth="1"/>
    <col min="3" max="3" width="12.85546875" customWidth="1"/>
    <col min="4" max="4" width="12.28515625" customWidth="1"/>
    <col min="5" max="5" width="19" customWidth="1"/>
    <col min="6" max="6" width="12.28515625" customWidth="1"/>
    <col min="7" max="7" width="16.85546875" customWidth="1"/>
    <col min="8" max="8" width="16.28515625" customWidth="1"/>
    <col min="9" max="17" width="21.5703125" customWidth="1"/>
  </cols>
  <sheetData>
    <row r="1" spans="1:11" ht="12.75" x14ac:dyDescent="0.2">
      <c r="A1" s="3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6" t="s">
        <v>8</v>
      </c>
      <c r="J1" s="6" t="s">
        <v>9</v>
      </c>
      <c r="K1" s="6" t="s">
        <v>10</v>
      </c>
    </row>
    <row r="2" spans="1:11" ht="12.75" hidden="1" x14ac:dyDescent="0.2">
      <c r="A2" s="4">
        <v>1</v>
      </c>
      <c r="B2" s="1">
        <v>26</v>
      </c>
      <c r="C2" s="1" t="s">
        <v>11</v>
      </c>
      <c r="D2" s="1" t="s">
        <v>12</v>
      </c>
      <c r="E2" s="1" t="s">
        <v>13</v>
      </c>
      <c r="G2" s="1" t="s">
        <v>14</v>
      </c>
      <c r="H2" s="1" t="s">
        <v>15</v>
      </c>
      <c r="I2" s="1">
        <v>4</v>
      </c>
      <c r="J2" s="1">
        <v>4</v>
      </c>
      <c r="K2" s="1" t="s">
        <v>16</v>
      </c>
    </row>
    <row r="3" spans="1:11" ht="12.75" x14ac:dyDescent="0.2">
      <c r="A3" s="4">
        <v>2</v>
      </c>
      <c r="B3" s="1">
        <v>33</v>
      </c>
      <c r="C3" s="1" t="s">
        <v>17</v>
      </c>
      <c r="D3" s="1" t="s">
        <v>18</v>
      </c>
      <c r="E3" s="1" t="s">
        <v>13</v>
      </c>
      <c r="F3" s="1">
        <v>20</v>
      </c>
      <c r="G3" s="1" t="s">
        <v>19</v>
      </c>
      <c r="H3" s="1" t="s">
        <v>20</v>
      </c>
      <c r="I3" s="1">
        <v>4</v>
      </c>
      <c r="J3" s="1">
        <v>3</v>
      </c>
      <c r="K3" s="1" t="s">
        <v>21</v>
      </c>
    </row>
    <row r="4" spans="1:11" ht="12.75" hidden="1" x14ac:dyDescent="0.2">
      <c r="A4" s="4">
        <v>3</v>
      </c>
      <c r="B4" s="1">
        <v>49</v>
      </c>
      <c r="C4" s="1" t="s">
        <v>11</v>
      </c>
      <c r="D4" s="1" t="s">
        <v>12</v>
      </c>
      <c r="E4" s="1" t="s">
        <v>13</v>
      </c>
      <c r="G4" s="1" t="s">
        <v>14</v>
      </c>
      <c r="H4" s="1" t="s">
        <v>22</v>
      </c>
      <c r="I4" s="1">
        <v>2</v>
      </c>
      <c r="J4" s="1">
        <v>1</v>
      </c>
      <c r="K4" s="1" t="s">
        <v>21</v>
      </c>
    </row>
    <row r="5" spans="1:11" ht="12.75" x14ac:dyDescent="0.2">
      <c r="A5" s="4">
        <v>4</v>
      </c>
      <c r="B5" s="1">
        <v>31</v>
      </c>
      <c r="C5" s="1" t="s">
        <v>17</v>
      </c>
      <c r="D5" s="1" t="s">
        <v>23</v>
      </c>
      <c r="E5" s="1" t="s">
        <v>13</v>
      </c>
      <c r="G5" s="1" t="s">
        <v>24</v>
      </c>
      <c r="H5" s="1" t="s">
        <v>15</v>
      </c>
      <c r="I5" s="1">
        <v>1</v>
      </c>
      <c r="J5" s="1">
        <v>2</v>
      </c>
      <c r="K5" s="1" t="s">
        <v>21</v>
      </c>
    </row>
    <row r="6" spans="1:11" ht="12.75" hidden="1" x14ac:dyDescent="0.2">
      <c r="A6" s="4">
        <v>5</v>
      </c>
      <c r="B6" s="1">
        <v>26</v>
      </c>
      <c r="C6" s="1" t="s">
        <v>11</v>
      </c>
      <c r="D6" s="1" t="s">
        <v>12</v>
      </c>
      <c r="E6" s="1" t="s">
        <v>13</v>
      </c>
      <c r="G6" s="1" t="s">
        <v>14</v>
      </c>
      <c r="H6" s="1" t="s">
        <v>15</v>
      </c>
      <c r="I6" s="1">
        <v>4</v>
      </c>
      <c r="J6" s="1">
        <v>4</v>
      </c>
      <c r="K6" s="1" t="s">
        <v>21</v>
      </c>
    </row>
    <row r="7" spans="1:11" ht="12.75" hidden="1" x14ac:dyDescent="0.2">
      <c r="A7" s="4">
        <v>6</v>
      </c>
      <c r="B7" s="1">
        <v>26</v>
      </c>
      <c r="C7" s="1" t="s">
        <v>11</v>
      </c>
      <c r="D7" s="1" t="s">
        <v>12</v>
      </c>
      <c r="E7" s="1" t="s">
        <v>13</v>
      </c>
      <c r="G7" s="1" t="s">
        <v>14</v>
      </c>
      <c r="H7" s="1" t="s">
        <v>15</v>
      </c>
      <c r="I7" s="1">
        <v>4</v>
      </c>
      <c r="J7" s="1">
        <v>2</v>
      </c>
      <c r="K7" s="1" t="s">
        <v>21</v>
      </c>
    </row>
    <row r="8" spans="1:11" ht="12.75" hidden="1" x14ac:dyDescent="0.2">
      <c r="A8" s="4">
        <v>7</v>
      </c>
      <c r="B8" s="1">
        <v>61</v>
      </c>
      <c r="C8" s="1" t="s">
        <v>11</v>
      </c>
      <c r="D8" s="1" t="s">
        <v>12</v>
      </c>
      <c r="E8" s="1" t="s">
        <v>25</v>
      </c>
      <c r="G8" s="1" t="s">
        <v>14</v>
      </c>
      <c r="H8" s="1" t="s">
        <v>26</v>
      </c>
      <c r="I8" s="1">
        <v>1</v>
      </c>
      <c r="J8" s="1">
        <v>2</v>
      </c>
      <c r="K8" s="1" t="s">
        <v>16</v>
      </c>
    </row>
    <row r="9" spans="1:11" ht="12.75" hidden="1" x14ac:dyDescent="0.2">
      <c r="A9" s="4">
        <v>8</v>
      </c>
      <c r="B9" s="1">
        <v>47</v>
      </c>
      <c r="C9" s="1" t="s">
        <v>11</v>
      </c>
      <c r="D9" s="1" t="s">
        <v>12</v>
      </c>
      <c r="E9" s="1" t="s">
        <v>13</v>
      </c>
      <c r="G9" s="1" t="s">
        <v>14</v>
      </c>
      <c r="H9" s="1" t="s">
        <v>20</v>
      </c>
      <c r="I9" s="1">
        <v>2</v>
      </c>
      <c r="J9" s="1">
        <v>2</v>
      </c>
      <c r="K9" s="1" t="s">
        <v>16</v>
      </c>
    </row>
    <row r="10" spans="1:11" ht="12.75" x14ac:dyDescent="0.2">
      <c r="A10" s="4">
        <v>9</v>
      </c>
      <c r="B10" s="1">
        <v>35</v>
      </c>
      <c r="C10" s="1" t="s">
        <v>17</v>
      </c>
      <c r="D10" s="1" t="s">
        <v>12</v>
      </c>
      <c r="E10" s="1" t="s">
        <v>25</v>
      </c>
      <c r="G10" s="1" t="s">
        <v>14</v>
      </c>
      <c r="H10" s="1" t="s">
        <v>15</v>
      </c>
      <c r="I10" s="1">
        <v>3</v>
      </c>
      <c r="J10" s="1">
        <v>3</v>
      </c>
      <c r="K10" s="1" t="s">
        <v>21</v>
      </c>
    </row>
    <row r="11" spans="1:11" ht="12.75" hidden="1" x14ac:dyDescent="0.2">
      <c r="A11" s="4">
        <v>10</v>
      </c>
      <c r="B11" s="1">
        <v>23</v>
      </c>
      <c r="C11" s="1" t="s">
        <v>17</v>
      </c>
      <c r="D11" s="1" t="s">
        <v>12</v>
      </c>
      <c r="E11" s="1" t="s">
        <v>13</v>
      </c>
      <c r="G11" s="1" t="s">
        <v>14</v>
      </c>
      <c r="H11" s="1" t="s">
        <v>15</v>
      </c>
      <c r="I11" s="1">
        <v>3</v>
      </c>
      <c r="J11" s="1">
        <v>3</v>
      </c>
      <c r="K11" s="1" t="s">
        <v>16</v>
      </c>
    </row>
    <row r="12" spans="1:11" ht="12.75" hidden="1" x14ac:dyDescent="0.2">
      <c r="A12" s="4">
        <v>11</v>
      </c>
      <c r="B12" s="1">
        <v>26</v>
      </c>
      <c r="C12" s="1" t="s">
        <v>17</v>
      </c>
      <c r="D12" s="1" t="s">
        <v>27</v>
      </c>
      <c r="E12" s="1" t="s">
        <v>25</v>
      </c>
      <c r="G12" s="1" t="s">
        <v>14</v>
      </c>
      <c r="H12" s="1" t="s">
        <v>15</v>
      </c>
      <c r="I12" s="1">
        <v>2</v>
      </c>
      <c r="J12" s="1">
        <v>3</v>
      </c>
      <c r="K12" s="1" t="s">
        <v>16</v>
      </c>
    </row>
    <row r="13" spans="1:11" ht="12.75" hidden="1" x14ac:dyDescent="0.2">
      <c r="A13" s="4">
        <v>12</v>
      </c>
      <c r="B13" s="1">
        <v>33</v>
      </c>
      <c r="C13" s="1" t="s">
        <v>11</v>
      </c>
      <c r="D13" s="1" t="s">
        <v>12</v>
      </c>
      <c r="E13" s="1" t="s">
        <v>13</v>
      </c>
      <c r="G13" s="1" t="s">
        <v>14</v>
      </c>
      <c r="H13" s="1" t="s">
        <v>20</v>
      </c>
      <c r="I13" s="1">
        <v>2</v>
      </c>
      <c r="J13" s="1">
        <v>2</v>
      </c>
      <c r="K13" s="1" t="s">
        <v>16</v>
      </c>
    </row>
    <row r="14" spans="1:11" ht="12.75" hidden="1" x14ac:dyDescent="0.2">
      <c r="A14" s="4">
        <v>13</v>
      </c>
      <c r="B14" s="1">
        <v>49</v>
      </c>
      <c r="C14" s="1" t="s">
        <v>11</v>
      </c>
      <c r="D14" s="1" t="s">
        <v>18</v>
      </c>
      <c r="E14" s="1" t="s">
        <v>13</v>
      </c>
      <c r="G14" s="1" t="s">
        <v>19</v>
      </c>
      <c r="H14" s="1" t="s">
        <v>22</v>
      </c>
      <c r="I14" s="1">
        <v>3</v>
      </c>
      <c r="J14" s="1">
        <v>2</v>
      </c>
      <c r="K14" s="1" t="s">
        <v>21</v>
      </c>
    </row>
    <row r="15" spans="1:11" ht="12.75" hidden="1" x14ac:dyDescent="0.2">
      <c r="A15" s="4">
        <v>14</v>
      </c>
      <c r="B15" s="1">
        <v>55</v>
      </c>
      <c r="C15" s="1" t="s">
        <v>11</v>
      </c>
      <c r="D15" s="1" t="s">
        <v>12</v>
      </c>
      <c r="E15" s="1" t="s">
        <v>13</v>
      </c>
      <c r="G15" s="1" t="s">
        <v>14</v>
      </c>
      <c r="H15" s="1" t="s">
        <v>28</v>
      </c>
      <c r="I15" s="1">
        <v>2</v>
      </c>
      <c r="J15" s="1">
        <v>2</v>
      </c>
      <c r="K15" s="1" t="s">
        <v>16</v>
      </c>
    </row>
    <row r="16" spans="1:11" ht="12.75" hidden="1" x14ac:dyDescent="0.2">
      <c r="A16" s="4">
        <v>15</v>
      </c>
      <c r="B16" s="1">
        <v>45</v>
      </c>
      <c r="C16" s="1" t="s">
        <v>11</v>
      </c>
      <c r="D16" s="1" t="s">
        <v>12</v>
      </c>
      <c r="E16" s="1" t="s">
        <v>13</v>
      </c>
      <c r="G16" s="1" t="s">
        <v>14</v>
      </c>
      <c r="H16" s="1" t="s">
        <v>22</v>
      </c>
      <c r="I16" s="1">
        <v>2</v>
      </c>
      <c r="J16" s="1">
        <v>3</v>
      </c>
      <c r="K16" s="1" t="s">
        <v>16</v>
      </c>
    </row>
    <row r="17" spans="1:11" ht="12.75" hidden="1" x14ac:dyDescent="0.2">
      <c r="A17" s="4">
        <v>16</v>
      </c>
      <c r="B17" s="1">
        <v>55</v>
      </c>
      <c r="C17" s="1" t="s">
        <v>11</v>
      </c>
      <c r="D17" s="1" t="s">
        <v>12</v>
      </c>
      <c r="E17" s="1" t="s">
        <v>13</v>
      </c>
      <c r="G17" s="1" t="s">
        <v>14</v>
      </c>
      <c r="H17" s="1" t="s">
        <v>28</v>
      </c>
      <c r="I17" s="1">
        <v>2</v>
      </c>
      <c r="J17" s="1">
        <v>2</v>
      </c>
      <c r="K17" s="1" t="s">
        <v>16</v>
      </c>
    </row>
    <row r="18" spans="1:11" ht="12.75" hidden="1" x14ac:dyDescent="0.2">
      <c r="A18" s="4">
        <v>17</v>
      </c>
      <c r="B18" s="1">
        <v>31</v>
      </c>
      <c r="C18" s="1" t="s">
        <v>11</v>
      </c>
      <c r="D18" s="1" t="s">
        <v>12</v>
      </c>
      <c r="E18" s="1" t="s">
        <v>13</v>
      </c>
      <c r="G18" s="1" t="s">
        <v>14</v>
      </c>
      <c r="H18" s="1" t="s">
        <v>15</v>
      </c>
      <c r="I18" s="1">
        <v>4</v>
      </c>
      <c r="J18" s="1">
        <v>4</v>
      </c>
      <c r="K18" s="1" t="s">
        <v>21</v>
      </c>
    </row>
    <row r="19" spans="1:11" ht="12.75" hidden="1" x14ac:dyDescent="0.2">
      <c r="A19" s="4">
        <v>18</v>
      </c>
      <c r="B19" s="1">
        <v>40</v>
      </c>
      <c r="C19" s="1" t="s">
        <v>11</v>
      </c>
      <c r="D19" s="1" t="s">
        <v>12</v>
      </c>
      <c r="E19" s="1" t="s">
        <v>13</v>
      </c>
      <c r="G19" s="1" t="s">
        <v>14</v>
      </c>
      <c r="H19" s="1" t="s">
        <v>20</v>
      </c>
      <c r="I19" s="1">
        <v>2</v>
      </c>
      <c r="J19" s="1">
        <v>2</v>
      </c>
      <c r="K19" s="1" t="s">
        <v>21</v>
      </c>
    </row>
    <row r="20" spans="1:11" ht="12.75" x14ac:dyDescent="0.2">
      <c r="A20" s="4">
        <v>19</v>
      </c>
      <c r="B20" s="1">
        <v>32</v>
      </c>
      <c r="C20" s="1" t="s">
        <v>17</v>
      </c>
      <c r="D20" s="1" t="s">
        <v>18</v>
      </c>
      <c r="E20" s="1" t="s">
        <v>13</v>
      </c>
      <c r="G20" s="1" t="s">
        <v>24</v>
      </c>
      <c r="H20" s="1" t="s">
        <v>20</v>
      </c>
      <c r="I20" s="1">
        <v>4</v>
      </c>
      <c r="J20" s="1">
        <v>4</v>
      </c>
      <c r="K20" s="1" t="s">
        <v>21</v>
      </c>
    </row>
    <row r="21" spans="1:11" ht="12.75" hidden="1" x14ac:dyDescent="0.2">
      <c r="A21" s="4">
        <v>20</v>
      </c>
      <c r="B21" s="1">
        <v>57</v>
      </c>
      <c r="C21" s="1" t="s">
        <v>11</v>
      </c>
      <c r="D21" s="1" t="s">
        <v>27</v>
      </c>
      <c r="E21" s="1" t="s">
        <v>13</v>
      </c>
      <c r="G21" s="1" t="s">
        <v>14</v>
      </c>
      <c r="H21" s="1" t="s">
        <v>22</v>
      </c>
      <c r="I21" s="1">
        <v>2</v>
      </c>
      <c r="J21" s="1">
        <v>2</v>
      </c>
      <c r="K21" s="1" t="s">
        <v>16</v>
      </c>
    </row>
    <row r="22" spans="1:11" ht="12.75" hidden="1" x14ac:dyDescent="0.2">
      <c r="A22" s="4">
        <v>21</v>
      </c>
      <c r="B22" s="1">
        <v>29</v>
      </c>
      <c r="C22" s="1" t="s">
        <v>11</v>
      </c>
      <c r="D22" s="1" t="s">
        <v>12</v>
      </c>
      <c r="E22" s="1" t="s">
        <v>13</v>
      </c>
      <c r="G22" s="1" t="s">
        <v>14</v>
      </c>
      <c r="H22" s="1" t="s">
        <v>15</v>
      </c>
      <c r="I22" s="1">
        <v>2</v>
      </c>
      <c r="J22" s="1">
        <v>2</v>
      </c>
      <c r="K22" s="1" t="s">
        <v>16</v>
      </c>
    </row>
    <row r="23" spans="1:11" ht="12.75" hidden="1" x14ac:dyDescent="0.2">
      <c r="A23" s="4">
        <v>22</v>
      </c>
      <c r="B23" s="1">
        <v>29</v>
      </c>
      <c r="C23" s="1" t="s">
        <v>11</v>
      </c>
      <c r="D23" s="1" t="s">
        <v>27</v>
      </c>
      <c r="E23" s="1" t="s">
        <v>29</v>
      </c>
      <c r="F23" s="1" t="s">
        <v>30</v>
      </c>
      <c r="G23" s="1" t="s">
        <v>14</v>
      </c>
      <c r="H23" s="1" t="s">
        <v>15</v>
      </c>
      <c r="I23" s="1">
        <v>2</v>
      </c>
      <c r="J23" s="1">
        <v>2</v>
      </c>
      <c r="K23" s="1" t="s">
        <v>16</v>
      </c>
    </row>
    <row r="24" spans="1:11" ht="12.75" x14ac:dyDescent="0.2">
      <c r="A24" s="4">
        <v>23</v>
      </c>
      <c r="B24" s="1">
        <v>50</v>
      </c>
      <c r="C24" s="1" t="s">
        <v>17</v>
      </c>
      <c r="D24" s="1" t="s">
        <v>27</v>
      </c>
      <c r="E24" s="1" t="s">
        <v>13</v>
      </c>
      <c r="F24" s="1">
        <v>20</v>
      </c>
      <c r="G24" s="1" t="s">
        <v>14</v>
      </c>
      <c r="H24" s="1" t="s">
        <v>15</v>
      </c>
      <c r="I24" s="1">
        <v>2</v>
      </c>
      <c r="J24" s="1">
        <v>2</v>
      </c>
      <c r="K24" s="1" t="s">
        <v>21</v>
      </c>
    </row>
    <row r="25" spans="1:11" ht="12.75" x14ac:dyDescent="0.2">
      <c r="A25" s="4">
        <v>24</v>
      </c>
      <c r="B25" s="1">
        <v>65</v>
      </c>
      <c r="C25" s="1" t="s">
        <v>17</v>
      </c>
      <c r="D25" s="1" t="s">
        <v>18</v>
      </c>
      <c r="E25" s="1" t="s">
        <v>29</v>
      </c>
      <c r="F25" s="1">
        <v>40</v>
      </c>
      <c r="G25" s="1" t="s">
        <v>19</v>
      </c>
      <c r="H25" s="1" t="s">
        <v>22</v>
      </c>
      <c r="I25" s="1">
        <v>3</v>
      </c>
      <c r="J25" s="1">
        <v>3</v>
      </c>
      <c r="K25" s="1" t="s">
        <v>21</v>
      </c>
    </row>
    <row r="26" spans="1:11" ht="12.75" hidden="1" x14ac:dyDescent="0.2">
      <c r="A26" s="4">
        <v>25</v>
      </c>
      <c r="B26" s="1">
        <v>31</v>
      </c>
      <c r="C26" s="1" t="s">
        <v>17</v>
      </c>
      <c r="D26" s="1" t="s">
        <v>18</v>
      </c>
      <c r="E26" s="1" t="s">
        <v>29</v>
      </c>
      <c r="F26" s="1">
        <v>30</v>
      </c>
      <c r="G26" s="1" t="s">
        <v>19</v>
      </c>
      <c r="H26" s="1" t="s">
        <v>20</v>
      </c>
      <c r="I26" s="1">
        <v>1</v>
      </c>
      <c r="J26" s="1">
        <v>1</v>
      </c>
      <c r="K26" s="1" t="s">
        <v>16</v>
      </c>
    </row>
    <row r="27" spans="1:11" ht="12.75" x14ac:dyDescent="0.2">
      <c r="A27" s="4">
        <v>26</v>
      </c>
      <c r="B27" s="1">
        <v>25</v>
      </c>
      <c r="C27" s="1" t="s">
        <v>17</v>
      </c>
      <c r="D27" s="1" t="s">
        <v>12</v>
      </c>
      <c r="E27" s="1" t="s">
        <v>29</v>
      </c>
      <c r="F27" s="1">
        <v>20</v>
      </c>
      <c r="G27" s="1" t="s">
        <v>14</v>
      </c>
      <c r="H27" s="1" t="s">
        <v>15</v>
      </c>
      <c r="I27" s="1">
        <v>3</v>
      </c>
      <c r="J27" s="1">
        <v>3</v>
      </c>
      <c r="K27" s="1" t="s">
        <v>21</v>
      </c>
    </row>
    <row r="28" spans="1:11" ht="12.75" hidden="1" x14ac:dyDescent="0.2">
      <c r="A28" s="4">
        <v>27</v>
      </c>
      <c r="B28" s="1">
        <v>39</v>
      </c>
      <c r="C28" s="1" t="s">
        <v>11</v>
      </c>
      <c r="D28" s="1" t="s">
        <v>23</v>
      </c>
      <c r="E28" s="1" t="s">
        <v>25</v>
      </c>
      <c r="G28" s="1" t="s">
        <v>24</v>
      </c>
      <c r="H28" s="1" t="s">
        <v>20</v>
      </c>
      <c r="I28" s="1">
        <v>3</v>
      </c>
      <c r="J28" s="1">
        <v>2</v>
      </c>
      <c r="K28" s="1" t="s">
        <v>21</v>
      </c>
    </row>
    <row r="29" spans="1:11" ht="12.75" x14ac:dyDescent="0.2">
      <c r="A29" s="4">
        <v>28</v>
      </c>
      <c r="B29" s="1">
        <v>54</v>
      </c>
      <c r="C29" s="1" t="s">
        <v>17</v>
      </c>
      <c r="D29" s="1" t="s">
        <v>27</v>
      </c>
      <c r="E29" s="1" t="s">
        <v>25</v>
      </c>
      <c r="F29" s="1">
        <v>20</v>
      </c>
      <c r="G29" s="1" t="s">
        <v>14</v>
      </c>
      <c r="H29" s="1" t="s">
        <v>20</v>
      </c>
      <c r="I29" s="1">
        <v>3</v>
      </c>
      <c r="J29" s="1">
        <v>2</v>
      </c>
      <c r="K29" s="1" t="s">
        <v>21</v>
      </c>
    </row>
    <row r="30" spans="1:11" ht="12.75" x14ac:dyDescent="0.2">
      <c r="A30" s="4">
        <v>29</v>
      </c>
      <c r="B30" s="1">
        <v>39</v>
      </c>
      <c r="C30" s="1" t="s">
        <v>17</v>
      </c>
      <c r="D30" s="1" t="s">
        <v>18</v>
      </c>
      <c r="E30" s="1" t="s">
        <v>29</v>
      </c>
      <c r="F30" s="1">
        <v>40</v>
      </c>
      <c r="G30" s="1" t="s">
        <v>19</v>
      </c>
      <c r="H30" s="1" t="s">
        <v>20</v>
      </c>
      <c r="I30" s="1">
        <v>2</v>
      </c>
      <c r="J30" s="1">
        <v>3</v>
      </c>
      <c r="K30" s="1" t="s">
        <v>21</v>
      </c>
    </row>
    <row r="31" spans="1:11" ht="12.75" hidden="1" x14ac:dyDescent="0.2">
      <c r="A31" s="4">
        <v>30</v>
      </c>
      <c r="B31" s="1">
        <v>32</v>
      </c>
      <c r="C31" s="1" t="s">
        <v>11</v>
      </c>
      <c r="D31" s="1" t="s">
        <v>23</v>
      </c>
      <c r="E31" s="1" t="s">
        <v>13</v>
      </c>
      <c r="G31" s="1" t="s">
        <v>24</v>
      </c>
      <c r="H31" s="1" t="s">
        <v>15</v>
      </c>
      <c r="I31" s="1">
        <v>3</v>
      </c>
      <c r="J31" s="1">
        <v>4</v>
      </c>
      <c r="K31" s="1" t="s">
        <v>21</v>
      </c>
    </row>
    <row r="32" spans="1:11" ht="12.75" hidden="1" x14ac:dyDescent="0.2">
      <c r="A32" s="4">
        <v>31</v>
      </c>
      <c r="B32" s="1">
        <v>46</v>
      </c>
      <c r="C32" s="1" t="s">
        <v>11</v>
      </c>
      <c r="D32" s="1" t="s">
        <v>12</v>
      </c>
      <c r="E32" s="1" t="s">
        <v>13</v>
      </c>
      <c r="G32" s="1" t="s">
        <v>14</v>
      </c>
      <c r="H32" s="1" t="s">
        <v>20</v>
      </c>
      <c r="I32" s="1">
        <v>3</v>
      </c>
      <c r="J32" s="1">
        <v>4</v>
      </c>
      <c r="K32" s="1" t="s">
        <v>21</v>
      </c>
    </row>
    <row r="33" spans="1:11" ht="12.75" hidden="1" x14ac:dyDescent="0.2">
      <c r="A33" s="4">
        <v>32</v>
      </c>
      <c r="B33" s="1">
        <v>25</v>
      </c>
      <c r="C33" s="1" t="s">
        <v>17</v>
      </c>
      <c r="D33" s="1" t="s">
        <v>23</v>
      </c>
      <c r="E33" s="1" t="s">
        <v>29</v>
      </c>
      <c r="F33" s="1">
        <v>35</v>
      </c>
      <c r="G33" s="1" t="s">
        <v>24</v>
      </c>
      <c r="H33" s="1" t="s">
        <v>15</v>
      </c>
      <c r="I33" s="1">
        <v>1</v>
      </c>
      <c r="J33" s="1">
        <v>3</v>
      </c>
      <c r="K33" s="1" t="s">
        <v>16</v>
      </c>
    </row>
    <row r="34" spans="1:11" ht="12.75" hidden="1" x14ac:dyDescent="0.2">
      <c r="A34" s="4">
        <v>33</v>
      </c>
      <c r="B34" s="1">
        <v>38</v>
      </c>
      <c r="C34" s="1" t="s">
        <v>11</v>
      </c>
      <c r="D34" s="1" t="s">
        <v>12</v>
      </c>
      <c r="E34" s="1" t="s">
        <v>13</v>
      </c>
      <c r="G34" s="1" t="s">
        <v>14</v>
      </c>
      <c r="H34" s="1" t="s">
        <v>20</v>
      </c>
      <c r="I34" s="1">
        <v>2</v>
      </c>
      <c r="J34" s="1">
        <v>2</v>
      </c>
      <c r="K34" s="1" t="s">
        <v>16</v>
      </c>
    </row>
    <row r="35" spans="1:11" ht="12.75" hidden="1" x14ac:dyDescent="0.2">
      <c r="A35" s="4">
        <v>34</v>
      </c>
      <c r="B35" s="1">
        <v>28</v>
      </c>
      <c r="C35" s="1" t="s">
        <v>11</v>
      </c>
      <c r="D35" s="1" t="s">
        <v>18</v>
      </c>
      <c r="E35" s="1" t="s">
        <v>25</v>
      </c>
      <c r="G35" s="1" t="s">
        <v>19</v>
      </c>
      <c r="H35" s="1" t="s">
        <v>15</v>
      </c>
      <c r="I35" s="1">
        <v>3</v>
      </c>
      <c r="J35" s="1">
        <v>2</v>
      </c>
      <c r="K35" s="1" t="s">
        <v>16</v>
      </c>
    </row>
    <row r="36" spans="1:11" ht="12.75" hidden="1" x14ac:dyDescent="0.2">
      <c r="A36" s="4">
        <v>35</v>
      </c>
      <c r="B36" s="1">
        <v>29</v>
      </c>
      <c r="C36" s="1" t="s">
        <v>11</v>
      </c>
      <c r="D36" s="1" t="s">
        <v>12</v>
      </c>
      <c r="E36" s="1" t="s">
        <v>13</v>
      </c>
      <c r="G36" s="1" t="s">
        <v>14</v>
      </c>
      <c r="H36" s="1" t="s">
        <v>15</v>
      </c>
      <c r="I36" s="1">
        <v>2</v>
      </c>
      <c r="J36" s="1">
        <v>3</v>
      </c>
      <c r="K36" s="1" t="s">
        <v>16</v>
      </c>
    </row>
    <row r="37" spans="1:11" ht="12.75" hidden="1" x14ac:dyDescent="0.2">
      <c r="A37" s="4">
        <v>36</v>
      </c>
      <c r="B37" s="1">
        <v>47</v>
      </c>
      <c r="C37" s="1" t="s">
        <v>11</v>
      </c>
      <c r="D37" s="1" t="s">
        <v>27</v>
      </c>
      <c r="E37" s="1" t="s">
        <v>13</v>
      </c>
      <c r="G37" s="1" t="s">
        <v>14</v>
      </c>
      <c r="H37" s="1" t="s">
        <v>22</v>
      </c>
      <c r="I37" s="1">
        <v>2</v>
      </c>
      <c r="J37" s="1">
        <v>2</v>
      </c>
      <c r="K37" s="1" t="s">
        <v>16</v>
      </c>
    </row>
    <row r="38" spans="1:11" ht="12.75" hidden="1" x14ac:dyDescent="0.2">
      <c r="A38" s="4">
        <v>37</v>
      </c>
      <c r="B38" s="1">
        <v>55</v>
      </c>
      <c r="C38" s="1" t="s">
        <v>11</v>
      </c>
      <c r="D38" s="1" t="s">
        <v>23</v>
      </c>
      <c r="E38" s="1" t="s">
        <v>13</v>
      </c>
      <c r="G38" s="1" t="s">
        <v>24</v>
      </c>
      <c r="H38" s="1" t="s">
        <v>28</v>
      </c>
      <c r="I38" s="1">
        <v>3</v>
      </c>
      <c r="J38" s="1">
        <v>3</v>
      </c>
      <c r="K38" s="1" t="s">
        <v>21</v>
      </c>
    </row>
    <row r="39" spans="1:11" ht="12.75" hidden="1" x14ac:dyDescent="0.2">
      <c r="A39" s="4">
        <v>38</v>
      </c>
      <c r="B39" s="1">
        <v>37</v>
      </c>
      <c r="C39" s="1" t="s">
        <v>11</v>
      </c>
      <c r="D39" s="1" t="s">
        <v>12</v>
      </c>
      <c r="E39" s="1" t="s">
        <v>13</v>
      </c>
      <c r="G39" s="1" t="s">
        <v>14</v>
      </c>
      <c r="H39" s="1" t="s">
        <v>20</v>
      </c>
      <c r="I39" s="1">
        <v>3</v>
      </c>
      <c r="J39" s="1">
        <v>3</v>
      </c>
      <c r="K39" s="1" t="s">
        <v>21</v>
      </c>
    </row>
    <row r="40" spans="1:11" ht="12.75" hidden="1" x14ac:dyDescent="0.2">
      <c r="A40" s="4">
        <v>39</v>
      </c>
      <c r="B40" s="1">
        <v>36</v>
      </c>
      <c r="C40" s="1" t="s">
        <v>11</v>
      </c>
      <c r="D40" s="1" t="s">
        <v>12</v>
      </c>
      <c r="E40" s="1" t="s">
        <v>13</v>
      </c>
      <c r="G40" s="1" t="s">
        <v>14</v>
      </c>
      <c r="H40" s="1" t="s">
        <v>20</v>
      </c>
      <c r="I40" s="1">
        <v>2</v>
      </c>
      <c r="J40" s="1">
        <v>2</v>
      </c>
      <c r="K40" s="1" t="s">
        <v>16</v>
      </c>
    </row>
    <row r="41" spans="1:11" ht="12.75" hidden="1" x14ac:dyDescent="0.2">
      <c r="A41" s="4">
        <v>40</v>
      </c>
      <c r="B41" s="1">
        <v>42</v>
      </c>
      <c r="C41" s="1" t="s">
        <v>11</v>
      </c>
      <c r="D41" s="1" t="s">
        <v>12</v>
      </c>
      <c r="E41" s="1" t="s">
        <v>13</v>
      </c>
      <c r="F41" s="1">
        <v>60</v>
      </c>
      <c r="G41" s="1" t="s">
        <v>14</v>
      </c>
      <c r="H41" s="1" t="s">
        <v>15</v>
      </c>
      <c r="I41" s="1">
        <v>4</v>
      </c>
      <c r="J41" s="1">
        <v>4</v>
      </c>
      <c r="K41" s="1" t="s">
        <v>21</v>
      </c>
    </row>
    <row r="42" spans="1:11" ht="12.75" hidden="1" x14ac:dyDescent="0.2">
      <c r="A42" s="4">
        <v>41</v>
      </c>
      <c r="B42" s="1">
        <v>36</v>
      </c>
      <c r="C42" s="1" t="s">
        <v>11</v>
      </c>
      <c r="D42" s="1" t="s">
        <v>27</v>
      </c>
      <c r="E42" s="1" t="s">
        <v>13</v>
      </c>
      <c r="G42" s="1" t="s">
        <v>14</v>
      </c>
      <c r="H42" s="1" t="s">
        <v>15</v>
      </c>
      <c r="I42" s="1">
        <v>4</v>
      </c>
      <c r="J42" s="1">
        <v>4</v>
      </c>
      <c r="K42" s="1" t="s">
        <v>21</v>
      </c>
    </row>
    <row r="43" spans="1:11" ht="12.75" hidden="1" x14ac:dyDescent="0.2">
      <c r="A43" s="4">
        <v>42</v>
      </c>
      <c r="B43" s="1">
        <v>25</v>
      </c>
      <c r="C43" s="1" t="s">
        <v>17</v>
      </c>
      <c r="D43" s="1" t="s">
        <v>12</v>
      </c>
      <c r="E43" s="1" t="s">
        <v>25</v>
      </c>
      <c r="G43" s="1" t="s">
        <v>14</v>
      </c>
      <c r="H43" s="1" t="s">
        <v>15</v>
      </c>
      <c r="I43" s="1">
        <v>3</v>
      </c>
      <c r="J43" s="1">
        <v>2</v>
      </c>
      <c r="K43" s="1" t="s">
        <v>16</v>
      </c>
    </row>
    <row r="44" spans="1:11" ht="12.75" hidden="1" x14ac:dyDescent="0.2">
      <c r="A44" s="4">
        <v>43</v>
      </c>
      <c r="B44" s="1">
        <v>21</v>
      </c>
      <c r="C44" s="1" t="s">
        <v>17</v>
      </c>
      <c r="D44" s="1" t="s">
        <v>12</v>
      </c>
      <c r="E44" s="1" t="s">
        <v>25</v>
      </c>
      <c r="G44" s="1" t="s">
        <v>14</v>
      </c>
      <c r="H44" s="1" t="s">
        <v>15</v>
      </c>
      <c r="I44" s="1">
        <v>4</v>
      </c>
      <c r="J44" s="1">
        <v>2</v>
      </c>
      <c r="K44" s="1" t="s">
        <v>16</v>
      </c>
    </row>
    <row r="45" spans="1:11" ht="12.75" x14ac:dyDescent="0.2">
      <c r="A45" s="4">
        <v>44</v>
      </c>
      <c r="B45" s="1">
        <v>42</v>
      </c>
      <c r="C45" s="1" t="s">
        <v>17</v>
      </c>
      <c r="D45" s="1" t="s">
        <v>12</v>
      </c>
      <c r="E45" s="1" t="s">
        <v>13</v>
      </c>
      <c r="F45" s="1">
        <v>80</v>
      </c>
      <c r="G45" s="1" t="s">
        <v>14</v>
      </c>
      <c r="H45" s="1" t="s">
        <v>15</v>
      </c>
      <c r="I45" s="1">
        <v>2</v>
      </c>
      <c r="J45" s="1">
        <v>2</v>
      </c>
      <c r="K45" s="1" t="s">
        <v>21</v>
      </c>
    </row>
    <row r="46" spans="1:11" ht="12.75" hidden="1" x14ac:dyDescent="0.2">
      <c r="A46" s="4">
        <v>45</v>
      </c>
      <c r="B46" s="1">
        <v>28</v>
      </c>
      <c r="C46" s="1" t="s">
        <v>11</v>
      </c>
      <c r="D46" s="1" t="s">
        <v>12</v>
      </c>
      <c r="E46" s="1" t="s">
        <v>13</v>
      </c>
      <c r="G46" s="1" t="s">
        <v>14</v>
      </c>
      <c r="H46" s="1" t="s">
        <v>15</v>
      </c>
      <c r="I46" s="1">
        <v>3</v>
      </c>
      <c r="J46" s="1">
        <v>2</v>
      </c>
      <c r="K46" s="1" t="s">
        <v>21</v>
      </c>
    </row>
    <row r="47" spans="1:11" ht="12.75" hidden="1" x14ac:dyDescent="0.2">
      <c r="A47" s="4">
        <v>46</v>
      </c>
      <c r="B47" s="1">
        <v>41</v>
      </c>
      <c r="C47" s="1" t="s">
        <v>11</v>
      </c>
      <c r="D47" s="1" t="s">
        <v>23</v>
      </c>
      <c r="E47" s="1" t="s">
        <v>13</v>
      </c>
      <c r="F47" s="1">
        <v>40</v>
      </c>
      <c r="G47" s="1" t="s">
        <v>24</v>
      </c>
      <c r="H47" s="1" t="s">
        <v>15</v>
      </c>
      <c r="I47" s="1">
        <v>3</v>
      </c>
      <c r="J47" s="1">
        <v>3</v>
      </c>
      <c r="K47" s="1" t="s">
        <v>21</v>
      </c>
    </row>
    <row r="48" spans="1:11" ht="12.75" hidden="1" x14ac:dyDescent="0.2">
      <c r="A48" s="4">
        <v>47</v>
      </c>
      <c r="B48" s="1">
        <v>25</v>
      </c>
      <c r="C48" s="1" t="s">
        <v>11</v>
      </c>
      <c r="D48" s="1" t="s">
        <v>12</v>
      </c>
      <c r="E48" s="1" t="s">
        <v>13</v>
      </c>
      <c r="G48" s="1" t="s">
        <v>14</v>
      </c>
      <c r="H48" s="1" t="s">
        <v>15</v>
      </c>
      <c r="I48" s="1">
        <v>3</v>
      </c>
      <c r="J48" s="1">
        <v>4</v>
      </c>
      <c r="K48" s="1" t="s">
        <v>21</v>
      </c>
    </row>
    <row r="49" spans="1:11" ht="12.75" hidden="1" x14ac:dyDescent="0.2">
      <c r="A49" s="4">
        <v>48</v>
      </c>
      <c r="B49" s="1">
        <v>48</v>
      </c>
      <c r="C49" s="1" t="s">
        <v>11</v>
      </c>
      <c r="D49" s="1" t="s">
        <v>23</v>
      </c>
      <c r="E49" s="1" t="s">
        <v>13</v>
      </c>
      <c r="G49" s="1" t="s">
        <v>14</v>
      </c>
      <c r="H49" s="1" t="s">
        <v>15</v>
      </c>
      <c r="I49" s="1">
        <v>2</v>
      </c>
      <c r="J49" s="1">
        <v>2</v>
      </c>
      <c r="K49" s="1" t="s">
        <v>16</v>
      </c>
    </row>
    <row r="50" spans="1:11" ht="12.75" x14ac:dyDescent="0.2">
      <c r="A50" s="4">
        <v>49</v>
      </c>
      <c r="B50" s="1">
        <v>46</v>
      </c>
      <c r="C50" s="1" t="s">
        <v>17</v>
      </c>
      <c r="D50" s="1" t="s">
        <v>23</v>
      </c>
      <c r="E50" s="1" t="s">
        <v>25</v>
      </c>
      <c r="G50" s="1" t="s">
        <v>24</v>
      </c>
      <c r="H50" s="1" t="s">
        <v>22</v>
      </c>
      <c r="I50" s="1">
        <v>3</v>
      </c>
      <c r="J50" s="1">
        <v>3</v>
      </c>
      <c r="K50" s="1" t="s">
        <v>21</v>
      </c>
    </row>
    <row r="51" spans="1:11" ht="12.75" x14ac:dyDescent="0.2">
      <c r="A51" s="4">
        <v>50</v>
      </c>
      <c r="B51" s="1">
        <v>30</v>
      </c>
      <c r="C51" s="1" t="s">
        <v>17</v>
      </c>
      <c r="D51" s="1" t="s">
        <v>18</v>
      </c>
      <c r="E51" s="1" t="s">
        <v>25</v>
      </c>
      <c r="G51" s="1" t="s">
        <v>19</v>
      </c>
      <c r="H51" s="1" t="s">
        <v>15</v>
      </c>
      <c r="I51" s="1">
        <v>4</v>
      </c>
      <c r="J51" s="1">
        <v>3</v>
      </c>
      <c r="K51" s="1" t="s">
        <v>21</v>
      </c>
    </row>
    <row r="52" spans="1:11" ht="12.75" hidden="1" x14ac:dyDescent="0.2">
      <c r="A52" s="4">
        <v>51</v>
      </c>
      <c r="B52" s="1">
        <v>38</v>
      </c>
      <c r="C52" s="1" t="s">
        <v>17</v>
      </c>
      <c r="D52" s="1" t="s">
        <v>27</v>
      </c>
      <c r="E52" s="1" t="s">
        <v>25</v>
      </c>
      <c r="G52" s="1" t="s">
        <v>14</v>
      </c>
      <c r="H52" s="1" t="s">
        <v>20</v>
      </c>
      <c r="I52" s="1">
        <v>2</v>
      </c>
      <c r="J52" s="1">
        <v>2</v>
      </c>
      <c r="K52" s="1" t="s">
        <v>16</v>
      </c>
    </row>
    <row r="53" spans="1:11" ht="12.75" hidden="1" x14ac:dyDescent="0.2">
      <c r="A53" s="4">
        <v>52</v>
      </c>
      <c r="B53" s="1">
        <v>23</v>
      </c>
      <c r="C53" s="1" t="s">
        <v>11</v>
      </c>
      <c r="D53" s="1" t="s">
        <v>27</v>
      </c>
      <c r="E53" s="1" t="s">
        <v>13</v>
      </c>
      <c r="G53" s="1" t="s">
        <v>14</v>
      </c>
      <c r="H53" s="1" t="s">
        <v>15</v>
      </c>
      <c r="I53" s="1">
        <v>4</v>
      </c>
      <c r="J53" s="1">
        <v>4</v>
      </c>
      <c r="K53" s="1" t="s">
        <v>21</v>
      </c>
    </row>
    <row r="54" spans="1:11" ht="12.75" hidden="1" x14ac:dyDescent="0.2">
      <c r="A54" s="4">
        <v>53</v>
      </c>
      <c r="B54" s="1">
        <v>27</v>
      </c>
      <c r="C54" s="1" t="s">
        <v>11</v>
      </c>
      <c r="D54" s="1" t="s">
        <v>18</v>
      </c>
      <c r="E54" s="1" t="s">
        <v>29</v>
      </c>
      <c r="F54" s="1">
        <v>150</v>
      </c>
      <c r="G54" s="1" t="s">
        <v>19</v>
      </c>
      <c r="H54" s="1" t="s">
        <v>15</v>
      </c>
      <c r="I54" s="1">
        <v>2</v>
      </c>
      <c r="J54" s="1">
        <v>3</v>
      </c>
      <c r="K54" s="1" t="s">
        <v>16</v>
      </c>
    </row>
    <row r="55" spans="1:11" ht="12.75" hidden="1" x14ac:dyDescent="0.2">
      <c r="A55" s="4">
        <v>54</v>
      </c>
      <c r="B55" s="1">
        <v>27</v>
      </c>
      <c r="C55" s="1" t="s">
        <v>11</v>
      </c>
      <c r="D55" s="1" t="s">
        <v>12</v>
      </c>
      <c r="E55" s="1" t="s">
        <v>13</v>
      </c>
      <c r="G55" s="1" t="s">
        <v>14</v>
      </c>
      <c r="H55" s="1" t="s">
        <v>15</v>
      </c>
      <c r="I55" s="1">
        <v>3</v>
      </c>
      <c r="J55" s="1">
        <v>3</v>
      </c>
      <c r="K55" s="1" t="s">
        <v>16</v>
      </c>
    </row>
    <row r="56" spans="1:11" ht="12.75" hidden="1" x14ac:dyDescent="0.2">
      <c r="A56" s="4">
        <v>55</v>
      </c>
      <c r="B56" s="1">
        <v>54</v>
      </c>
      <c r="C56" s="1" t="s">
        <v>17</v>
      </c>
      <c r="D56" s="1" t="s">
        <v>12</v>
      </c>
      <c r="E56" s="1" t="s">
        <v>25</v>
      </c>
      <c r="G56" s="1" t="s">
        <v>14</v>
      </c>
      <c r="H56" s="1" t="s">
        <v>28</v>
      </c>
      <c r="I56" s="1">
        <v>3</v>
      </c>
      <c r="J56" s="1">
        <v>3</v>
      </c>
      <c r="K56" s="1" t="s">
        <v>16</v>
      </c>
    </row>
    <row r="57" spans="1:11" ht="12.75" x14ac:dyDescent="0.2">
      <c r="A57" s="4">
        <v>56</v>
      </c>
      <c r="B57" s="1">
        <v>41</v>
      </c>
      <c r="C57" s="1" t="s">
        <v>17</v>
      </c>
      <c r="D57" s="1" t="s">
        <v>23</v>
      </c>
      <c r="E57" s="1" t="s">
        <v>13</v>
      </c>
      <c r="F57" s="1">
        <v>7</v>
      </c>
      <c r="G57" s="1" t="s">
        <v>24</v>
      </c>
      <c r="H57" s="1" t="s">
        <v>20</v>
      </c>
      <c r="I57" s="1">
        <v>2</v>
      </c>
      <c r="J57" s="1">
        <v>2</v>
      </c>
      <c r="K57" s="1" t="s">
        <v>21</v>
      </c>
    </row>
    <row r="58" spans="1:11" ht="12.75" x14ac:dyDescent="0.2">
      <c r="A58" s="4">
        <v>57</v>
      </c>
      <c r="B58" s="1">
        <v>43</v>
      </c>
      <c r="C58" s="1" t="s">
        <v>17</v>
      </c>
      <c r="D58" s="1" t="s">
        <v>18</v>
      </c>
      <c r="E58" s="1" t="s">
        <v>25</v>
      </c>
      <c r="G58" s="1" t="s">
        <v>24</v>
      </c>
      <c r="H58" s="1" t="s">
        <v>15</v>
      </c>
      <c r="I58" s="1">
        <v>3</v>
      </c>
      <c r="J58" s="1">
        <v>3</v>
      </c>
      <c r="K58" s="1" t="s">
        <v>21</v>
      </c>
    </row>
    <row r="59" spans="1:11" ht="12.75" hidden="1" x14ac:dyDescent="0.2">
      <c r="A59" s="4">
        <v>58</v>
      </c>
      <c r="B59" s="1">
        <v>45</v>
      </c>
      <c r="C59" s="1" t="s">
        <v>11</v>
      </c>
      <c r="D59" s="1" t="s">
        <v>23</v>
      </c>
      <c r="E59" s="1" t="s">
        <v>13</v>
      </c>
      <c r="G59" s="1" t="s">
        <v>24</v>
      </c>
      <c r="H59" s="1" t="s">
        <v>22</v>
      </c>
      <c r="I59" s="1">
        <v>3</v>
      </c>
      <c r="J59" s="1">
        <v>3</v>
      </c>
      <c r="K59" s="1" t="s">
        <v>21</v>
      </c>
    </row>
    <row r="60" spans="1:11" ht="12.75" hidden="1" x14ac:dyDescent="0.2">
      <c r="A60" s="4">
        <v>59</v>
      </c>
      <c r="B60" s="1">
        <v>34</v>
      </c>
      <c r="C60" s="1" t="s">
        <v>11</v>
      </c>
      <c r="D60" s="1" t="s">
        <v>12</v>
      </c>
      <c r="E60" s="1" t="s">
        <v>13</v>
      </c>
      <c r="G60" s="1" t="s">
        <v>14</v>
      </c>
      <c r="H60" s="1" t="s">
        <v>20</v>
      </c>
      <c r="I60" s="1">
        <v>3</v>
      </c>
      <c r="J60" s="1">
        <v>2</v>
      </c>
      <c r="K60" s="1" t="s">
        <v>16</v>
      </c>
    </row>
    <row r="61" spans="1:11" ht="12.75" hidden="1" x14ac:dyDescent="0.2">
      <c r="A61" s="4">
        <v>60</v>
      </c>
      <c r="B61" s="1">
        <v>47</v>
      </c>
      <c r="C61" s="1" t="s">
        <v>11</v>
      </c>
      <c r="D61" s="1" t="s">
        <v>12</v>
      </c>
      <c r="E61" s="1" t="s">
        <v>29</v>
      </c>
      <c r="F61" s="1" t="s">
        <v>31</v>
      </c>
      <c r="G61" s="1" t="s">
        <v>14</v>
      </c>
      <c r="H61" s="1" t="s">
        <v>22</v>
      </c>
      <c r="I61" s="1">
        <v>4</v>
      </c>
      <c r="J61" s="1">
        <v>2</v>
      </c>
      <c r="K61" s="1" t="s">
        <v>16</v>
      </c>
    </row>
    <row r="62" spans="1:11" ht="12.75" x14ac:dyDescent="0.2">
      <c r="A62" s="4">
        <v>61</v>
      </c>
      <c r="B62" s="1">
        <v>32</v>
      </c>
      <c r="C62" s="1" t="s">
        <v>17</v>
      </c>
      <c r="D62" s="1" t="s">
        <v>12</v>
      </c>
      <c r="E62" s="1" t="s">
        <v>25</v>
      </c>
      <c r="G62" s="1" t="s">
        <v>14</v>
      </c>
      <c r="H62" s="1" t="s">
        <v>20</v>
      </c>
      <c r="I62" s="1">
        <v>4</v>
      </c>
      <c r="J62" s="1">
        <v>4</v>
      </c>
      <c r="K62" s="1" t="s">
        <v>21</v>
      </c>
    </row>
    <row r="63" spans="1:11" ht="12.75" x14ac:dyDescent="0.2">
      <c r="A63" s="4">
        <v>62</v>
      </c>
      <c r="B63" s="1">
        <v>39</v>
      </c>
      <c r="C63" s="1" t="s">
        <v>17</v>
      </c>
      <c r="D63" s="1" t="s">
        <v>18</v>
      </c>
      <c r="E63" s="1" t="s">
        <v>13</v>
      </c>
      <c r="G63" s="1" t="s">
        <v>24</v>
      </c>
      <c r="H63" s="1" t="s">
        <v>20</v>
      </c>
      <c r="I63" s="1">
        <v>1</v>
      </c>
      <c r="J63" s="1">
        <v>1</v>
      </c>
      <c r="K63" s="1" t="s">
        <v>21</v>
      </c>
    </row>
    <row r="64" spans="1:11" ht="12.75" x14ac:dyDescent="0.2">
      <c r="A64" s="4">
        <v>63</v>
      </c>
      <c r="B64" s="1">
        <v>33</v>
      </c>
      <c r="C64" s="1" t="s">
        <v>17</v>
      </c>
      <c r="D64" s="1" t="s">
        <v>12</v>
      </c>
      <c r="E64" s="1" t="s">
        <v>29</v>
      </c>
      <c r="F64" s="1">
        <v>90</v>
      </c>
      <c r="G64" s="1" t="s">
        <v>14</v>
      </c>
      <c r="H64" s="1" t="s">
        <v>20</v>
      </c>
      <c r="I64" s="1">
        <v>3</v>
      </c>
      <c r="J64" s="1">
        <v>4</v>
      </c>
      <c r="K64" s="1" t="s">
        <v>21</v>
      </c>
    </row>
    <row r="65" spans="1:11" ht="12.75" hidden="1" x14ac:dyDescent="0.2">
      <c r="A65" s="4">
        <v>64</v>
      </c>
      <c r="B65" s="1">
        <v>32</v>
      </c>
      <c r="C65" s="1" t="s">
        <v>11</v>
      </c>
      <c r="D65" s="1" t="s">
        <v>12</v>
      </c>
      <c r="E65" s="1" t="s">
        <v>13</v>
      </c>
      <c r="G65" s="1" t="s">
        <v>14</v>
      </c>
      <c r="H65" s="1" t="s">
        <v>15</v>
      </c>
      <c r="I65" s="1">
        <v>4</v>
      </c>
      <c r="J65" s="1">
        <v>2</v>
      </c>
      <c r="K65" s="1" t="s">
        <v>21</v>
      </c>
    </row>
    <row r="66" spans="1:11" ht="12.75" hidden="1" x14ac:dyDescent="0.2">
      <c r="A66" s="4">
        <v>65</v>
      </c>
      <c r="B66" s="1">
        <v>37</v>
      </c>
      <c r="C66" s="1" t="s">
        <v>11</v>
      </c>
      <c r="D66" s="1" t="s">
        <v>12</v>
      </c>
      <c r="E66" s="1" t="s">
        <v>13</v>
      </c>
      <c r="G66" s="1" t="s">
        <v>14</v>
      </c>
      <c r="H66" s="1" t="s">
        <v>15</v>
      </c>
      <c r="I66" s="1">
        <v>2</v>
      </c>
      <c r="J66" s="1">
        <v>3</v>
      </c>
      <c r="K66" s="1" t="s">
        <v>16</v>
      </c>
    </row>
    <row r="67" spans="1:11" ht="12.75" hidden="1" x14ac:dyDescent="0.2">
      <c r="A67" s="4">
        <v>66</v>
      </c>
      <c r="B67" s="1">
        <v>29</v>
      </c>
      <c r="C67" s="1" t="s">
        <v>17</v>
      </c>
      <c r="D67" s="1" t="s">
        <v>23</v>
      </c>
      <c r="E67" s="1" t="s">
        <v>13</v>
      </c>
      <c r="G67" s="1" t="s">
        <v>24</v>
      </c>
      <c r="H67" s="1" t="s">
        <v>15</v>
      </c>
      <c r="I67" s="1">
        <v>3</v>
      </c>
      <c r="J67" s="1">
        <v>2</v>
      </c>
      <c r="K67" s="1" t="s">
        <v>16</v>
      </c>
    </row>
    <row r="68" spans="1:11" ht="12.75" x14ac:dyDescent="0.2">
      <c r="A68" s="4">
        <v>67</v>
      </c>
      <c r="B68" s="1">
        <v>45</v>
      </c>
      <c r="C68" s="1" t="s">
        <v>17</v>
      </c>
      <c r="D68" s="1" t="s">
        <v>23</v>
      </c>
      <c r="E68" s="1" t="s">
        <v>25</v>
      </c>
      <c r="G68" s="1" t="s">
        <v>24</v>
      </c>
      <c r="H68" s="1" t="s">
        <v>15</v>
      </c>
      <c r="I68" s="1">
        <v>2</v>
      </c>
      <c r="J68" s="1">
        <v>3</v>
      </c>
      <c r="K68" s="1" t="s">
        <v>21</v>
      </c>
    </row>
    <row r="69" spans="1:11" ht="12.75" x14ac:dyDescent="0.2">
      <c r="A69" s="4">
        <v>68</v>
      </c>
      <c r="B69" s="1">
        <v>30</v>
      </c>
      <c r="C69" s="1" t="s">
        <v>17</v>
      </c>
      <c r="D69" s="1" t="s">
        <v>12</v>
      </c>
      <c r="E69" s="1" t="s">
        <v>29</v>
      </c>
      <c r="F69" s="1">
        <v>35</v>
      </c>
      <c r="G69" s="1" t="s">
        <v>14</v>
      </c>
      <c r="H69" s="1" t="s">
        <v>15</v>
      </c>
      <c r="I69" s="1">
        <v>3</v>
      </c>
      <c r="J69" s="1">
        <v>3</v>
      </c>
      <c r="K69" s="1" t="s">
        <v>21</v>
      </c>
    </row>
    <row r="70" spans="1:11" ht="12.75" hidden="1" x14ac:dyDescent="0.2">
      <c r="A70" s="4">
        <v>69</v>
      </c>
      <c r="B70" s="1">
        <v>59</v>
      </c>
      <c r="C70" s="1" t="s">
        <v>17</v>
      </c>
      <c r="D70" s="1" t="s">
        <v>12</v>
      </c>
      <c r="E70" s="1" t="s">
        <v>25</v>
      </c>
      <c r="G70" s="1" t="s">
        <v>14</v>
      </c>
      <c r="H70" s="1" t="s">
        <v>26</v>
      </c>
      <c r="I70" s="1">
        <v>2</v>
      </c>
      <c r="J70" s="1">
        <v>1</v>
      </c>
      <c r="K70" s="1" t="s">
        <v>16</v>
      </c>
    </row>
    <row r="71" spans="1:11" ht="12.75" hidden="1" x14ac:dyDescent="0.2">
      <c r="A71" s="4">
        <v>70</v>
      </c>
      <c r="B71" s="1">
        <v>63</v>
      </c>
      <c r="C71" s="1" t="s">
        <v>17</v>
      </c>
      <c r="D71" s="1" t="s">
        <v>18</v>
      </c>
      <c r="E71" s="1" t="s">
        <v>25</v>
      </c>
      <c r="G71" s="1" t="s">
        <v>19</v>
      </c>
      <c r="H71" s="1" t="s">
        <v>15</v>
      </c>
      <c r="I71" s="1">
        <v>2</v>
      </c>
      <c r="J71" s="1">
        <v>2</v>
      </c>
      <c r="K71" s="1" t="s">
        <v>16</v>
      </c>
    </row>
    <row r="72" spans="1:11" ht="12.75" hidden="1" x14ac:dyDescent="0.2">
      <c r="A72" s="4">
        <v>71</v>
      </c>
      <c r="B72" s="1">
        <v>26</v>
      </c>
      <c r="C72" s="1" t="s">
        <v>11</v>
      </c>
      <c r="D72" s="1" t="s">
        <v>12</v>
      </c>
      <c r="E72" s="1" t="s">
        <v>13</v>
      </c>
      <c r="G72" s="1" t="s">
        <v>14</v>
      </c>
      <c r="H72" s="1" t="s">
        <v>15</v>
      </c>
      <c r="I72" s="1">
        <v>4</v>
      </c>
      <c r="J72" s="1">
        <v>4</v>
      </c>
      <c r="K72" s="1" t="s">
        <v>16</v>
      </c>
    </row>
    <row r="73" spans="1:11" ht="12.75" x14ac:dyDescent="0.2">
      <c r="A73" s="4">
        <v>72</v>
      </c>
      <c r="B73" s="1">
        <v>25</v>
      </c>
      <c r="C73" s="1" t="s">
        <v>17</v>
      </c>
      <c r="D73" s="1" t="s">
        <v>12</v>
      </c>
      <c r="E73" s="1" t="s">
        <v>25</v>
      </c>
      <c r="G73" s="1" t="s">
        <v>14</v>
      </c>
      <c r="H73" s="1" t="s">
        <v>15</v>
      </c>
      <c r="I73" s="1">
        <v>4</v>
      </c>
      <c r="J73" s="1">
        <v>4</v>
      </c>
      <c r="K73" s="1" t="s">
        <v>21</v>
      </c>
    </row>
    <row r="74" spans="1:11" ht="12.75" x14ac:dyDescent="0.2">
      <c r="A74" s="4">
        <v>73</v>
      </c>
      <c r="B74" s="1">
        <v>34</v>
      </c>
      <c r="C74" s="1" t="s">
        <v>17</v>
      </c>
      <c r="D74" s="1" t="s">
        <v>12</v>
      </c>
      <c r="E74" s="1" t="s">
        <v>25</v>
      </c>
      <c r="F74" s="1" t="s">
        <v>32</v>
      </c>
      <c r="G74" s="1" t="s">
        <v>14</v>
      </c>
      <c r="H74" s="1" t="s">
        <v>20</v>
      </c>
      <c r="I74" s="1">
        <v>2</v>
      </c>
      <c r="J74" s="1">
        <v>3</v>
      </c>
      <c r="K74" s="1" t="s">
        <v>21</v>
      </c>
    </row>
    <row r="75" spans="1:11" ht="12.75" x14ac:dyDescent="0.2">
      <c r="A75" s="4">
        <v>74</v>
      </c>
      <c r="B75" s="1">
        <v>43</v>
      </c>
      <c r="C75" s="1" t="s">
        <v>17</v>
      </c>
      <c r="D75" s="1" t="s">
        <v>12</v>
      </c>
      <c r="E75" s="1" t="s">
        <v>25</v>
      </c>
      <c r="G75" s="1" t="s">
        <v>14</v>
      </c>
      <c r="H75" s="1" t="s">
        <v>20</v>
      </c>
      <c r="I75" s="1">
        <v>3</v>
      </c>
      <c r="J75" s="1">
        <v>3</v>
      </c>
      <c r="K75" s="1" t="s">
        <v>21</v>
      </c>
    </row>
    <row r="76" spans="1:11" ht="12.75" x14ac:dyDescent="0.2">
      <c r="A76" s="4">
        <v>75</v>
      </c>
      <c r="B76" s="1">
        <v>46</v>
      </c>
      <c r="C76" s="1" t="s">
        <v>17</v>
      </c>
      <c r="D76" s="1" t="s">
        <v>12</v>
      </c>
      <c r="E76" s="1" t="s">
        <v>25</v>
      </c>
      <c r="G76" s="1" t="s">
        <v>14</v>
      </c>
      <c r="H76" s="1" t="s">
        <v>28</v>
      </c>
      <c r="I76" s="1">
        <v>2</v>
      </c>
      <c r="J76" s="1">
        <v>3</v>
      </c>
      <c r="K76" s="1" t="s">
        <v>21</v>
      </c>
    </row>
    <row r="77" spans="1:11" ht="12.75" x14ac:dyDescent="0.2">
      <c r="A77" s="4">
        <v>76</v>
      </c>
      <c r="B77" s="1">
        <v>53</v>
      </c>
      <c r="C77" s="1" t="s">
        <v>17</v>
      </c>
      <c r="D77" s="1" t="s">
        <v>12</v>
      </c>
      <c r="E77" s="1" t="s">
        <v>25</v>
      </c>
      <c r="G77" s="1" t="s">
        <v>14</v>
      </c>
      <c r="H77" s="1" t="s">
        <v>22</v>
      </c>
      <c r="I77" s="1">
        <v>4</v>
      </c>
      <c r="J77" s="1">
        <v>4</v>
      </c>
      <c r="K77" s="1" t="s">
        <v>21</v>
      </c>
    </row>
    <row r="78" spans="1:11" ht="12.75" hidden="1" x14ac:dyDescent="0.2">
      <c r="A78" s="4">
        <v>77</v>
      </c>
      <c r="B78" s="1">
        <v>30</v>
      </c>
      <c r="C78" s="1" t="s">
        <v>11</v>
      </c>
      <c r="D78" s="1" t="s">
        <v>12</v>
      </c>
      <c r="E78" s="1" t="s">
        <v>25</v>
      </c>
      <c r="G78" s="1" t="s">
        <v>14</v>
      </c>
      <c r="H78" s="1" t="s">
        <v>15</v>
      </c>
      <c r="I78" s="1">
        <v>2</v>
      </c>
      <c r="J78" s="1">
        <v>3</v>
      </c>
      <c r="K78" s="1" t="s">
        <v>16</v>
      </c>
    </row>
    <row r="79" spans="1:11" ht="12.75" hidden="1" x14ac:dyDescent="0.2">
      <c r="A79" s="4">
        <v>78</v>
      </c>
      <c r="B79" s="1">
        <v>33</v>
      </c>
      <c r="C79" s="1" t="s">
        <v>11</v>
      </c>
      <c r="D79" s="1" t="s">
        <v>18</v>
      </c>
      <c r="E79" s="1" t="s">
        <v>13</v>
      </c>
      <c r="G79" s="1" t="s">
        <v>24</v>
      </c>
      <c r="H79" s="1" t="s">
        <v>20</v>
      </c>
      <c r="I79" s="1">
        <v>4</v>
      </c>
      <c r="J79" s="1">
        <v>4</v>
      </c>
      <c r="K79" s="1" t="s">
        <v>16</v>
      </c>
    </row>
    <row r="80" spans="1:11" ht="12.75" hidden="1" x14ac:dyDescent="0.2">
      <c r="A80" s="4">
        <v>79</v>
      </c>
      <c r="B80" s="1">
        <v>57</v>
      </c>
      <c r="C80" s="1" t="s">
        <v>17</v>
      </c>
      <c r="D80" s="1" t="s">
        <v>12</v>
      </c>
      <c r="E80" s="1" t="s">
        <v>25</v>
      </c>
      <c r="G80" s="1" t="s">
        <v>14</v>
      </c>
      <c r="H80" s="1" t="s">
        <v>28</v>
      </c>
      <c r="I80" s="1">
        <v>2</v>
      </c>
      <c r="J80" s="1">
        <v>2</v>
      </c>
      <c r="K80" s="1" t="s">
        <v>16</v>
      </c>
    </row>
    <row r="81" spans="1:11" ht="12.75" x14ac:dyDescent="0.2">
      <c r="A81" s="4">
        <v>80</v>
      </c>
      <c r="B81" s="1">
        <v>24</v>
      </c>
      <c r="C81" s="1" t="s">
        <v>17</v>
      </c>
      <c r="D81" s="1" t="s">
        <v>27</v>
      </c>
      <c r="E81" s="1" t="s">
        <v>29</v>
      </c>
      <c r="F81" s="1">
        <v>60</v>
      </c>
      <c r="G81" s="1" t="s">
        <v>33</v>
      </c>
      <c r="H81" s="1" t="s">
        <v>15</v>
      </c>
      <c r="I81" s="1">
        <v>4</v>
      </c>
      <c r="J81" s="1">
        <v>3</v>
      </c>
      <c r="K81" s="1" t="s">
        <v>21</v>
      </c>
    </row>
    <row r="82" spans="1:11" ht="12.75" hidden="1" x14ac:dyDescent="0.2">
      <c r="A82" s="4">
        <v>81</v>
      </c>
      <c r="B82" s="1">
        <v>43</v>
      </c>
      <c r="C82" s="1" t="s">
        <v>11</v>
      </c>
      <c r="D82" s="1" t="s">
        <v>12</v>
      </c>
      <c r="E82" s="1" t="s">
        <v>13</v>
      </c>
      <c r="G82" s="1" t="s">
        <v>14</v>
      </c>
      <c r="H82" s="1" t="s">
        <v>15</v>
      </c>
      <c r="I82" s="1">
        <v>2</v>
      </c>
      <c r="J82" s="1">
        <v>3</v>
      </c>
      <c r="K82" s="1" t="s">
        <v>21</v>
      </c>
    </row>
    <row r="83" spans="1:11" ht="12.75" hidden="1" x14ac:dyDescent="0.2">
      <c r="A83" s="4">
        <v>82</v>
      </c>
      <c r="B83" s="1">
        <v>41</v>
      </c>
      <c r="C83" s="1" t="s">
        <v>11</v>
      </c>
      <c r="D83" s="1" t="s">
        <v>12</v>
      </c>
      <c r="E83" s="1" t="s">
        <v>13</v>
      </c>
      <c r="G83" s="1" t="s">
        <v>14</v>
      </c>
      <c r="H83" s="1" t="s">
        <v>22</v>
      </c>
      <c r="I83" s="1">
        <v>3</v>
      </c>
      <c r="J83" s="1">
        <v>2</v>
      </c>
      <c r="K83" s="1" t="s">
        <v>16</v>
      </c>
    </row>
    <row r="84" spans="1:11" ht="12.75" hidden="1" x14ac:dyDescent="0.2">
      <c r="A84" s="4">
        <v>83</v>
      </c>
      <c r="B84" s="1">
        <v>25</v>
      </c>
      <c r="C84" s="1" t="s">
        <v>11</v>
      </c>
      <c r="D84" s="1" t="s">
        <v>12</v>
      </c>
      <c r="E84" s="1" t="s">
        <v>13</v>
      </c>
      <c r="F84" s="1">
        <v>7</v>
      </c>
      <c r="G84" s="1" t="s">
        <v>14</v>
      </c>
      <c r="H84" s="1" t="s">
        <v>15</v>
      </c>
      <c r="I84" s="1">
        <v>4</v>
      </c>
      <c r="J84" s="1">
        <v>2</v>
      </c>
      <c r="K84" s="1" t="s">
        <v>16</v>
      </c>
    </row>
    <row r="85" spans="1:11" ht="12.75" hidden="1" x14ac:dyDescent="0.2">
      <c r="A85" s="4">
        <v>84</v>
      </c>
      <c r="B85" s="1">
        <v>21</v>
      </c>
      <c r="C85" s="1" t="s">
        <v>17</v>
      </c>
      <c r="D85" s="1" t="s">
        <v>12</v>
      </c>
      <c r="E85" s="1" t="s">
        <v>25</v>
      </c>
      <c r="G85" s="1" t="s">
        <v>14</v>
      </c>
      <c r="H85" s="1" t="s">
        <v>15</v>
      </c>
      <c r="I85" s="1">
        <v>4</v>
      </c>
      <c r="J85" s="1">
        <v>3</v>
      </c>
      <c r="K85" s="1" t="s">
        <v>16</v>
      </c>
    </row>
    <row r="86" spans="1:11" ht="12.75" x14ac:dyDescent="0.2">
      <c r="A86" s="4">
        <v>85</v>
      </c>
      <c r="B86" s="1">
        <v>49</v>
      </c>
      <c r="C86" s="1" t="s">
        <v>17</v>
      </c>
      <c r="D86" s="1" t="s">
        <v>12</v>
      </c>
      <c r="E86" s="1" t="s">
        <v>25</v>
      </c>
      <c r="G86" s="1" t="s">
        <v>14</v>
      </c>
      <c r="H86" s="1" t="s">
        <v>20</v>
      </c>
      <c r="I86" s="1">
        <v>4</v>
      </c>
      <c r="J86" s="1">
        <v>3</v>
      </c>
      <c r="K86" s="1" t="s">
        <v>21</v>
      </c>
    </row>
    <row r="87" spans="1:11" ht="12.75" x14ac:dyDescent="0.2">
      <c r="A87" s="4">
        <v>86</v>
      </c>
      <c r="B87" s="1">
        <v>46</v>
      </c>
      <c r="C87" s="1" t="s">
        <v>17</v>
      </c>
      <c r="D87" s="1" t="s">
        <v>12</v>
      </c>
      <c r="E87" s="1" t="s">
        <v>29</v>
      </c>
      <c r="F87" s="1">
        <v>28</v>
      </c>
      <c r="G87" s="1" t="s">
        <v>14</v>
      </c>
      <c r="H87" s="1" t="s">
        <v>20</v>
      </c>
      <c r="I87" s="1">
        <v>2</v>
      </c>
      <c r="J87" s="1">
        <v>3</v>
      </c>
      <c r="K87" s="1" t="s">
        <v>21</v>
      </c>
    </row>
    <row r="88" spans="1:11" ht="12.75" x14ac:dyDescent="0.2">
      <c r="A88" s="4">
        <v>87</v>
      </c>
      <c r="B88" s="1">
        <v>53</v>
      </c>
      <c r="C88" s="1" t="s">
        <v>17</v>
      </c>
      <c r="D88" s="1" t="s">
        <v>23</v>
      </c>
      <c r="E88" s="1" t="s">
        <v>25</v>
      </c>
      <c r="G88" s="1" t="s">
        <v>24</v>
      </c>
      <c r="H88" s="1" t="s">
        <v>15</v>
      </c>
      <c r="I88" s="1">
        <v>3</v>
      </c>
      <c r="J88" s="1">
        <v>4</v>
      </c>
      <c r="K88" s="1" t="s">
        <v>21</v>
      </c>
    </row>
    <row r="89" spans="1:11" ht="12.75" x14ac:dyDescent="0.2">
      <c r="A89" s="4">
        <v>88</v>
      </c>
      <c r="B89" s="1">
        <v>54</v>
      </c>
      <c r="C89" s="1" t="s">
        <v>17</v>
      </c>
      <c r="D89" s="1" t="s">
        <v>18</v>
      </c>
      <c r="E89" s="1" t="s">
        <v>25</v>
      </c>
      <c r="G89" s="1" t="s">
        <v>24</v>
      </c>
      <c r="H89" s="1" t="s">
        <v>28</v>
      </c>
      <c r="I89" s="1">
        <v>4</v>
      </c>
      <c r="J89" s="1">
        <v>3</v>
      </c>
      <c r="K89" s="1" t="s">
        <v>21</v>
      </c>
    </row>
    <row r="90" spans="1:11" ht="12.75" x14ac:dyDescent="0.2">
      <c r="A90" s="4">
        <v>89</v>
      </c>
      <c r="B90" s="1">
        <v>48</v>
      </c>
      <c r="C90" s="1" t="s">
        <v>17</v>
      </c>
      <c r="D90" s="1" t="s">
        <v>23</v>
      </c>
      <c r="E90" s="1" t="s">
        <v>25</v>
      </c>
      <c r="G90" s="1" t="s">
        <v>24</v>
      </c>
      <c r="H90" s="1" t="s">
        <v>22</v>
      </c>
      <c r="I90" s="1">
        <v>3</v>
      </c>
      <c r="J90" s="1">
        <v>3</v>
      </c>
      <c r="K90" s="1" t="s">
        <v>21</v>
      </c>
    </row>
    <row r="91" spans="1:11" ht="12.75" hidden="1" x14ac:dyDescent="0.2">
      <c r="A91" s="4">
        <v>90</v>
      </c>
      <c r="B91" s="1">
        <v>30</v>
      </c>
      <c r="C91" s="1" t="s">
        <v>17</v>
      </c>
      <c r="D91" s="1" t="s">
        <v>12</v>
      </c>
      <c r="E91" s="1" t="s">
        <v>13</v>
      </c>
      <c r="F91" s="1" t="s">
        <v>34</v>
      </c>
      <c r="G91" s="1" t="s">
        <v>14</v>
      </c>
      <c r="H91" s="1" t="s">
        <v>15</v>
      </c>
      <c r="I91" s="1">
        <v>2</v>
      </c>
      <c r="J91" s="1">
        <v>2</v>
      </c>
      <c r="K91" s="1" t="s">
        <v>16</v>
      </c>
    </row>
    <row r="92" spans="1:11" ht="12.75" x14ac:dyDescent="0.2">
      <c r="A92" s="4">
        <v>91</v>
      </c>
      <c r="B92" s="1">
        <v>33</v>
      </c>
      <c r="C92" s="1" t="s">
        <v>17</v>
      </c>
      <c r="D92" s="1" t="s">
        <v>23</v>
      </c>
      <c r="E92" s="1" t="s">
        <v>25</v>
      </c>
      <c r="G92" s="1" t="s">
        <v>24</v>
      </c>
      <c r="H92" s="1" t="s">
        <v>20</v>
      </c>
      <c r="I92" s="1">
        <v>3</v>
      </c>
      <c r="J92" s="1">
        <v>3</v>
      </c>
      <c r="K92" s="1" t="s">
        <v>21</v>
      </c>
    </row>
    <row r="93" spans="1:11" ht="12.75" x14ac:dyDescent="0.2">
      <c r="A93" s="4">
        <v>92</v>
      </c>
      <c r="B93" s="1">
        <v>44</v>
      </c>
      <c r="C93" s="1" t="s">
        <v>17</v>
      </c>
      <c r="D93" s="1" t="s">
        <v>12</v>
      </c>
      <c r="E93" s="1" t="s">
        <v>25</v>
      </c>
      <c r="G93" s="1" t="s">
        <v>14</v>
      </c>
      <c r="H93" s="1" t="s">
        <v>20</v>
      </c>
      <c r="I93" s="1">
        <v>3</v>
      </c>
      <c r="J93" s="1">
        <v>4</v>
      </c>
      <c r="K93" s="1" t="s">
        <v>21</v>
      </c>
    </row>
    <row r="94" spans="1:11" ht="12.75" x14ac:dyDescent="0.2">
      <c r="A94" s="4">
        <v>93</v>
      </c>
      <c r="B94" s="1">
        <v>30</v>
      </c>
      <c r="C94" s="1" t="s">
        <v>17</v>
      </c>
      <c r="D94" s="1" t="s">
        <v>12</v>
      </c>
      <c r="E94" s="1" t="s">
        <v>29</v>
      </c>
      <c r="F94" s="1">
        <v>95</v>
      </c>
      <c r="G94" s="1" t="s">
        <v>14</v>
      </c>
      <c r="H94" s="1" t="s">
        <v>15</v>
      </c>
      <c r="I94" s="1">
        <v>3</v>
      </c>
      <c r="J94" s="1">
        <v>4</v>
      </c>
      <c r="K94" s="1" t="s">
        <v>21</v>
      </c>
    </row>
    <row r="95" spans="1:11" ht="12.75" x14ac:dyDescent="0.2">
      <c r="A95" s="4">
        <v>94</v>
      </c>
      <c r="B95" s="1">
        <v>54</v>
      </c>
      <c r="C95" s="1" t="s">
        <v>17</v>
      </c>
      <c r="D95" s="1" t="s">
        <v>18</v>
      </c>
      <c r="E95" s="1" t="s">
        <v>13</v>
      </c>
      <c r="G95" s="1" t="s">
        <v>24</v>
      </c>
      <c r="H95" s="1" t="s">
        <v>15</v>
      </c>
      <c r="I95" s="1">
        <v>3</v>
      </c>
      <c r="J95" s="1">
        <v>3</v>
      </c>
      <c r="K95" s="1" t="s">
        <v>21</v>
      </c>
    </row>
    <row r="96" spans="1:11" ht="12.75" hidden="1" x14ac:dyDescent="0.2">
      <c r="A96" s="4">
        <v>95</v>
      </c>
      <c r="B96" s="1">
        <v>56</v>
      </c>
      <c r="C96" s="1" t="s">
        <v>11</v>
      </c>
      <c r="D96" s="1" t="s">
        <v>12</v>
      </c>
      <c r="E96" s="1" t="s">
        <v>13</v>
      </c>
      <c r="G96" s="1" t="s">
        <v>14</v>
      </c>
      <c r="H96" s="1" t="s">
        <v>28</v>
      </c>
      <c r="I96" s="1">
        <v>2</v>
      </c>
      <c r="J96" s="1">
        <v>2</v>
      </c>
      <c r="K96" s="1" t="s">
        <v>16</v>
      </c>
    </row>
    <row r="97" spans="1:11" ht="12.75" x14ac:dyDescent="0.2">
      <c r="A97" s="4">
        <v>96</v>
      </c>
      <c r="B97" s="1">
        <v>42</v>
      </c>
      <c r="C97" s="1" t="s">
        <v>17</v>
      </c>
      <c r="D97" s="1" t="s">
        <v>12</v>
      </c>
      <c r="E97" s="1" t="s">
        <v>25</v>
      </c>
      <c r="G97" s="1" t="s">
        <v>14</v>
      </c>
      <c r="H97" s="1" t="s">
        <v>15</v>
      </c>
      <c r="I97" s="1">
        <v>4</v>
      </c>
      <c r="J97" s="1">
        <v>3</v>
      </c>
      <c r="K97" s="1" t="s">
        <v>21</v>
      </c>
    </row>
    <row r="98" spans="1:11" ht="12.75" hidden="1" x14ac:dyDescent="0.2">
      <c r="A98" s="4">
        <v>97</v>
      </c>
      <c r="B98" s="1">
        <v>40</v>
      </c>
      <c r="C98" s="1" t="s">
        <v>17</v>
      </c>
      <c r="D98" s="1" t="s">
        <v>23</v>
      </c>
      <c r="E98" s="1" t="s">
        <v>25</v>
      </c>
      <c r="G98" s="1" t="s">
        <v>24</v>
      </c>
      <c r="H98" s="1" t="s">
        <v>20</v>
      </c>
      <c r="I98" s="1">
        <v>2</v>
      </c>
      <c r="J98" s="1">
        <v>2</v>
      </c>
      <c r="K98" s="1" t="s">
        <v>16</v>
      </c>
    </row>
    <row r="99" spans="1:11" ht="12.75" hidden="1" x14ac:dyDescent="0.2">
      <c r="A99" s="4">
        <v>98</v>
      </c>
      <c r="B99" s="1">
        <v>44</v>
      </c>
      <c r="C99" s="1" t="s">
        <v>17</v>
      </c>
      <c r="D99" s="1" t="s">
        <v>35</v>
      </c>
      <c r="E99" s="1" t="s">
        <v>25</v>
      </c>
      <c r="G99" s="1" t="s">
        <v>14</v>
      </c>
      <c r="H99" s="1" t="s">
        <v>22</v>
      </c>
      <c r="I99" s="1">
        <v>2</v>
      </c>
      <c r="J99" s="1">
        <v>2</v>
      </c>
      <c r="K99" s="1" t="s">
        <v>16</v>
      </c>
    </row>
    <row r="100" spans="1:11" ht="12.75" hidden="1" x14ac:dyDescent="0.2">
      <c r="A100" s="4">
        <v>99</v>
      </c>
      <c r="B100" s="1">
        <v>26</v>
      </c>
      <c r="C100" s="1" t="s">
        <v>11</v>
      </c>
      <c r="D100" s="1" t="s">
        <v>12</v>
      </c>
      <c r="E100" s="1" t="s">
        <v>13</v>
      </c>
      <c r="G100" s="1" t="s">
        <v>14</v>
      </c>
      <c r="H100" s="1" t="s">
        <v>15</v>
      </c>
      <c r="I100" s="1">
        <v>2</v>
      </c>
      <c r="J100" s="1">
        <v>2</v>
      </c>
      <c r="K100" s="1" t="s">
        <v>16</v>
      </c>
    </row>
    <row r="101" spans="1:11" ht="12.75" hidden="1" x14ac:dyDescent="0.2">
      <c r="A101" s="4">
        <v>100</v>
      </c>
      <c r="B101" s="1">
        <v>39</v>
      </c>
      <c r="C101" s="1" t="s">
        <v>11</v>
      </c>
      <c r="D101" s="1" t="s">
        <v>12</v>
      </c>
      <c r="E101" s="1" t="s">
        <v>13</v>
      </c>
      <c r="G101" s="1" t="s">
        <v>14</v>
      </c>
      <c r="H101" s="1" t="s">
        <v>20</v>
      </c>
      <c r="I101" s="1">
        <v>3</v>
      </c>
      <c r="J101" s="1">
        <v>4</v>
      </c>
      <c r="K101" s="1" t="s">
        <v>21</v>
      </c>
    </row>
    <row r="102" spans="1:11" ht="12.75" x14ac:dyDescent="0.2">
      <c r="A102" s="4">
        <v>101</v>
      </c>
      <c r="B102" s="1">
        <v>58</v>
      </c>
      <c r="C102" s="1" t="s">
        <v>17</v>
      </c>
      <c r="D102" s="1" t="s">
        <v>35</v>
      </c>
      <c r="E102" s="1" t="s">
        <v>25</v>
      </c>
      <c r="G102" s="1" t="s">
        <v>33</v>
      </c>
      <c r="H102" s="1" t="s">
        <v>15</v>
      </c>
      <c r="I102" s="1">
        <v>2</v>
      </c>
      <c r="J102" s="1">
        <v>2</v>
      </c>
      <c r="K102" s="1" t="s">
        <v>21</v>
      </c>
    </row>
    <row r="103" spans="1:11" ht="12.75" hidden="1" x14ac:dyDescent="0.2">
      <c r="A103" s="4">
        <v>102</v>
      </c>
      <c r="B103" s="1">
        <v>21</v>
      </c>
      <c r="C103" s="1" t="s">
        <v>11</v>
      </c>
      <c r="D103" s="1" t="s">
        <v>12</v>
      </c>
      <c r="E103" s="1" t="s">
        <v>13</v>
      </c>
      <c r="G103" s="1" t="s">
        <v>14</v>
      </c>
      <c r="H103" s="1" t="s">
        <v>15</v>
      </c>
      <c r="I103" s="1">
        <v>2</v>
      </c>
      <c r="J103" s="1">
        <v>2</v>
      </c>
      <c r="K103" s="1" t="s">
        <v>16</v>
      </c>
    </row>
    <row r="104" spans="1:11" ht="12.75" x14ac:dyDescent="0.2">
      <c r="A104" s="4">
        <v>103</v>
      </c>
      <c r="B104" s="1">
        <v>58</v>
      </c>
      <c r="C104" s="1" t="s">
        <v>17</v>
      </c>
      <c r="D104" s="1" t="s">
        <v>12</v>
      </c>
      <c r="E104" s="1" t="s">
        <v>25</v>
      </c>
      <c r="G104" s="1" t="s">
        <v>14</v>
      </c>
      <c r="H104" s="1" t="s">
        <v>22</v>
      </c>
      <c r="I104" s="1">
        <v>3</v>
      </c>
      <c r="J104" s="1">
        <v>3</v>
      </c>
      <c r="K104" s="1" t="s">
        <v>21</v>
      </c>
    </row>
    <row r="105" spans="1:11" ht="12.75" hidden="1" x14ac:dyDescent="0.2">
      <c r="A105" s="4">
        <v>104</v>
      </c>
      <c r="B105" s="1">
        <v>48</v>
      </c>
      <c r="C105" s="1" t="s">
        <v>17</v>
      </c>
      <c r="D105" s="1" t="s">
        <v>23</v>
      </c>
      <c r="E105" s="1" t="s">
        <v>25</v>
      </c>
      <c r="G105" s="1" t="s">
        <v>24</v>
      </c>
      <c r="H105" s="1" t="s">
        <v>15</v>
      </c>
      <c r="I105" s="1">
        <v>2</v>
      </c>
      <c r="J105" s="1">
        <v>1</v>
      </c>
      <c r="K105" s="1" t="s">
        <v>16</v>
      </c>
    </row>
    <row r="106" spans="1:11" ht="12.75" hidden="1" x14ac:dyDescent="0.2">
      <c r="A106" s="4">
        <v>105</v>
      </c>
      <c r="B106" s="1">
        <v>56</v>
      </c>
      <c r="C106" s="1" t="s">
        <v>17</v>
      </c>
      <c r="D106" s="1" t="s">
        <v>12</v>
      </c>
      <c r="E106" s="1" t="s">
        <v>25</v>
      </c>
      <c r="G106" s="1" t="s">
        <v>14</v>
      </c>
      <c r="H106" s="1" t="s">
        <v>22</v>
      </c>
      <c r="I106" s="1">
        <v>2</v>
      </c>
      <c r="J106" s="1">
        <v>3</v>
      </c>
      <c r="K106" s="1" t="s">
        <v>16</v>
      </c>
    </row>
    <row r="107" spans="1:11" ht="12.75" hidden="1" x14ac:dyDescent="0.2">
      <c r="A107" s="4">
        <v>106</v>
      </c>
      <c r="B107" s="1">
        <v>51</v>
      </c>
      <c r="C107" s="1" t="s">
        <v>17</v>
      </c>
      <c r="D107" s="1" t="s">
        <v>23</v>
      </c>
      <c r="E107" s="1" t="s">
        <v>25</v>
      </c>
      <c r="G107" s="1" t="s">
        <v>24</v>
      </c>
      <c r="H107" s="1" t="s">
        <v>15</v>
      </c>
      <c r="I107" s="1">
        <v>2</v>
      </c>
      <c r="J107" s="1">
        <v>2</v>
      </c>
      <c r="K107" s="1" t="s">
        <v>16</v>
      </c>
    </row>
    <row r="108" spans="1:11" ht="12.75" hidden="1" x14ac:dyDescent="0.2">
      <c r="A108" s="4">
        <v>107</v>
      </c>
      <c r="B108" s="1">
        <v>39</v>
      </c>
      <c r="C108" s="1" t="s">
        <v>17</v>
      </c>
      <c r="D108" s="1" t="s">
        <v>23</v>
      </c>
      <c r="E108" s="1" t="s">
        <v>25</v>
      </c>
      <c r="G108" s="1" t="s">
        <v>24</v>
      </c>
      <c r="H108" s="1" t="s">
        <v>15</v>
      </c>
      <c r="I108" s="1">
        <v>2</v>
      </c>
      <c r="J108" s="1">
        <v>1</v>
      </c>
      <c r="K108" s="1" t="s">
        <v>16</v>
      </c>
    </row>
    <row r="109" spans="1:11" ht="12.75" x14ac:dyDescent="0.2">
      <c r="A109" s="4">
        <v>108</v>
      </c>
      <c r="B109" s="1">
        <v>53</v>
      </c>
      <c r="C109" s="1" t="s">
        <v>17</v>
      </c>
      <c r="D109" s="1" t="s">
        <v>12</v>
      </c>
      <c r="E109" s="1" t="s">
        <v>25</v>
      </c>
      <c r="G109" s="1" t="s">
        <v>14</v>
      </c>
      <c r="H109" s="1" t="s">
        <v>28</v>
      </c>
      <c r="I109" s="1">
        <v>3</v>
      </c>
      <c r="J109" s="1">
        <v>4</v>
      </c>
      <c r="K109" s="1" t="s">
        <v>21</v>
      </c>
    </row>
    <row r="110" spans="1:11" ht="12.75" hidden="1" x14ac:dyDescent="0.2">
      <c r="A110" s="4">
        <v>109</v>
      </c>
      <c r="B110" s="1">
        <v>48</v>
      </c>
      <c r="C110" s="1" t="s">
        <v>11</v>
      </c>
      <c r="D110" s="1" t="s">
        <v>18</v>
      </c>
      <c r="E110" s="1" t="s">
        <v>13</v>
      </c>
      <c r="G110" s="1" t="s">
        <v>19</v>
      </c>
      <c r="H110" s="1" t="s">
        <v>20</v>
      </c>
      <c r="I110" s="1">
        <v>3</v>
      </c>
      <c r="J110" s="1">
        <v>3</v>
      </c>
      <c r="K110" s="1" t="s">
        <v>16</v>
      </c>
    </row>
    <row r="111" spans="1:11" ht="12.75" hidden="1" x14ac:dyDescent="0.2">
      <c r="A111" s="4">
        <v>110</v>
      </c>
      <c r="B111" s="1">
        <v>28</v>
      </c>
      <c r="C111" s="1" t="s">
        <v>17</v>
      </c>
      <c r="D111" s="1" t="s">
        <v>18</v>
      </c>
      <c r="E111" s="1" t="s">
        <v>25</v>
      </c>
      <c r="G111" s="1" t="s">
        <v>19</v>
      </c>
      <c r="H111" s="1" t="s">
        <v>15</v>
      </c>
      <c r="I111" s="1">
        <v>3</v>
      </c>
      <c r="J111" s="1">
        <v>3</v>
      </c>
      <c r="K111" s="1" t="s">
        <v>16</v>
      </c>
    </row>
    <row r="112" spans="1:11" ht="12.75" x14ac:dyDescent="0.2">
      <c r="A112" s="4">
        <v>111</v>
      </c>
      <c r="B112" s="1">
        <v>45</v>
      </c>
      <c r="C112" s="1" t="s">
        <v>17</v>
      </c>
      <c r="D112" s="1" t="s">
        <v>27</v>
      </c>
      <c r="E112" s="1" t="s">
        <v>13</v>
      </c>
      <c r="F112" s="1">
        <v>40</v>
      </c>
      <c r="G112" s="1" t="s">
        <v>14</v>
      </c>
      <c r="H112" s="1" t="s">
        <v>20</v>
      </c>
      <c r="I112" s="1">
        <v>3</v>
      </c>
      <c r="J112" s="1">
        <v>2</v>
      </c>
      <c r="K112" s="1" t="s">
        <v>21</v>
      </c>
    </row>
    <row r="113" spans="1:11" ht="12.75" x14ac:dyDescent="0.2">
      <c r="A113" s="4">
        <v>112</v>
      </c>
      <c r="B113" s="1">
        <v>53</v>
      </c>
      <c r="C113" s="1" t="s">
        <v>17</v>
      </c>
      <c r="D113" s="1" t="s">
        <v>12</v>
      </c>
      <c r="E113" s="1" t="s">
        <v>25</v>
      </c>
      <c r="G113" s="1" t="s">
        <v>14</v>
      </c>
      <c r="H113" s="1" t="s">
        <v>28</v>
      </c>
      <c r="I113" s="1">
        <v>4</v>
      </c>
      <c r="J113" s="1">
        <v>4</v>
      </c>
      <c r="K113" s="1" t="s">
        <v>21</v>
      </c>
    </row>
    <row r="114" spans="1:11" ht="12.75" x14ac:dyDescent="0.2">
      <c r="A114" s="4">
        <v>113</v>
      </c>
      <c r="B114" s="1">
        <v>47</v>
      </c>
      <c r="C114" s="1" t="s">
        <v>17</v>
      </c>
      <c r="D114" s="1" t="s">
        <v>12</v>
      </c>
      <c r="E114" s="1" t="s">
        <v>25</v>
      </c>
      <c r="G114" s="1" t="s">
        <v>14</v>
      </c>
      <c r="H114" s="1" t="s">
        <v>22</v>
      </c>
      <c r="I114" s="1">
        <v>3</v>
      </c>
      <c r="J114" s="1">
        <v>3</v>
      </c>
      <c r="K114" s="1" t="s">
        <v>21</v>
      </c>
    </row>
    <row r="115" spans="1:11" ht="12.75" x14ac:dyDescent="0.2">
      <c r="A115" s="4">
        <v>114</v>
      </c>
      <c r="B115" s="1">
        <v>52</v>
      </c>
      <c r="C115" s="1" t="s">
        <v>17</v>
      </c>
      <c r="D115" s="1" t="s">
        <v>12</v>
      </c>
      <c r="E115" s="1" t="s">
        <v>25</v>
      </c>
      <c r="G115" s="1" t="s">
        <v>14</v>
      </c>
      <c r="H115" s="1" t="s">
        <v>22</v>
      </c>
      <c r="I115" s="1">
        <v>2</v>
      </c>
      <c r="J115" s="1">
        <v>2</v>
      </c>
      <c r="K115" s="1" t="s">
        <v>21</v>
      </c>
    </row>
    <row r="116" spans="1:11" ht="12.75" hidden="1" x14ac:dyDescent="0.2">
      <c r="A116" s="4">
        <v>115</v>
      </c>
      <c r="B116" s="1">
        <v>34</v>
      </c>
      <c r="C116" s="1" t="s">
        <v>11</v>
      </c>
      <c r="D116" s="1" t="s">
        <v>27</v>
      </c>
      <c r="E116" s="1" t="s">
        <v>13</v>
      </c>
      <c r="G116" s="1" t="s">
        <v>14</v>
      </c>
      <c r="H116" s="1" t="s">
        <v>20</v>
      </c>
      <c r="I116" s="1">
        <v>4</v>
      </c>
      <c r="J116" s="1">
        <v>2</v>
      </c>
      <c r="K116" s="1" t="s">
        <v>16</v>
      </c>
    </row>
    <row r="117" spans="1:11" ht="12.75" x14ac:dyDescent="0.2">
      <c r="A117" s="4">
        <v>116</v>
      </c>
      <c r="B117" s="1">
        <v>52</v>
      </c>
      <c r="C117" s="1" t="s">
        <v>17</v>
      </c>
      <c r="D117" s="1" t="s">
        <v>23</v>
      </c>
      <c r="E117" s="1" t="s">
        <v>25</v>
      </c>
      <c r="G117" s="1" t="s">
        <v>24</v>
      </c>
      <c r="H117" s="1" t="s">
        <v>20</v>
      </c>
      <c r="I117" s="1">
        <v>2</v>
      </c>
      <c r="J117" s="1">
        <v>2</v>
      </c>
      <c r="K117" s="1" t="s">
        <v>21</v>
      </c>
    </row>
    <row r="118" spans="1:11" ht="12.75" x14ac:dyDescent="0.2">
      <c r="A118" s="4">
        <v>117</v>
      </c>
      <c r="B118" s="1">
        <v>37</v>
      </c>
      <c r="C118" s="1" t="s">
        <v>17</v>
      </c>
      <c r="D118" s="1" t="s">
        <v>12</v>
      </c>
      <c r="E118" s="1" t="s">
        <v>25</v>
      </c>
      <c r="G118" s="1" t="s">
        <v>14</v>
      </c>
      <c r="H118" s="1" t="s">
        <v>20</v>
      </c>
      <c r="I118" s="1">
        <v>2</v>
      </c>
      <c r="J118" s="1">
        <v>3</v>
      </c>
      <c r="K118" s="1" t="s">
        <v>21</v>
      </c>
    </row>
    <row r="119" spans="1:11" ht="12.75" hidden="1" x14ac:dyDescent="0.2">
      <c r="A119" s="4">
        <v>118</v>
      </c>
      <c r="B119" s="1">
        <v>52</v>
      </c>
      <c r="C119" s="1" t="s">
        <v>17</v>
      </c>
      <c r="D119" s="1" t="s">
        <v>18</v>
      </c>
      <c r="E119" s="1" t="s">
        <v>25</v>
      </c>
      <c r="G119" s="1" t="s">
        <v>19</v>
      </c>
      <c r="H119" s="1" t="s">
        <v>28</v>
      </c>
      <c r="I119" s="1">
        <v>2</v>
      </c>
      <c r="J119" s="1">
        <v>2</v>
      </c>
      <c r="K119" s="1" t="s">
        <v>16</v>
      </c>
    </row>
    <row r="120" spans="1:11" ht="12.75" x14ac:dyDescent="0.2">
      <c r="A120" s="4">
        <v>119</v>
      </c>
      <c r="B120" s="1">
        <v>44</v>
      </c>
      <c r="C120" s="1" t="s">
        <v>17</v>
      </c>
      <c r="D120" s="1" t="s">
        <v>12</v>
      </c>
      <c r="E120" s="1" t="s">
        <v>25</v>
      </c>
      <c r="G120" s="1" t="s">
        <v>14</v>
      </c>
      <c r="H120" s="1" t="s">
        <v>22</v>
      </c>
      <c r="I120" s="1">
        <v>3</v>
      </c>
      <c r="J120" s="1">
        <v>2</v>
      </c>
      <c r="K120" s="1" t="s">
        <v>21</v>
      </c>
    </row>
    <row r="121" spans="1:11" ht="12.75" x14ac:dyDescent="0.2">
      <c r="A121" s="4">
        <v>120</v>
      </c>
      <c r="B121" s="1">
        <v>51</v>
      </c>
      <c r="C121" s="1" t="s">
        <v>17</v>
      </c>
      <c r="D121" s="1" t="s">
        <v>12</v>
      </c>
      <c r="E121" s="1" t="s">
        <v>25</v>
      </c>
      <c r="G121" s="1" t="s">
        <v>14</v>
      </c>
      <c r="H121" s="1" t="s">
        <v>28</v>
      </c>
      <c r="I121" s="1">
        <v>3</v>
      </c>
      <c r="J121" s="1">
        <v>2</v>
      </c>
      <c r="K121" s="1" t="s">
        <v>21</v>
      </c>
    </row>
    <row r="122" spans="1:11" ht="12.75" x14ac:dyDescent="0.2">
      <c r="A122" s="4">
        <v>121</v>
      </c>
      <c r="B122" s="1">
        <v>51</v>
      </c>
      <c r="C122" s="1" t="s">
        <v>17</v>
      </c>
      <c r="D122" s="1" t="s">
        <v>27</v>
      </c>
      <c r="E122" s="1" t="s">
        <v>29</v>
      </c>
      <c r="F122" s="1">
        <v>35</v>
      </c>
      <c r="G122" s="1" t="s">
        <v>14</v>
      </c>
      <c r="H122" s="1" t="s">
        <v>28</v>
      </c>
      <c r="I122" s="1">
        <v>3</v>
      </c>
      <c r="J122" s="1">
        <v>3</v>
      </c>
      <c r="K122" s="1" t="s">
        <v>21</v>
      </c>
    </row>
    <row r="123" spans="1:11" ht="12.75" hidden="1" x14ac:dyDescent="0.2">
      <c r="A123" s="4">
        <v>122</v>
      </c>
      <c r="B123" s="1">
        <v>29</v>
      </c>
      <c r="C123" s="1" t="s">
        <v>17</v>
      </c>
      <c r="D123" s="1" t="s">
        <v>23</v>
      </c>
      <c r="E123" s="1" t="s">
        <v>13</v>
      </c>
      <c r="G123" s="1" t="s">
        <v>24</v>
      </c>
      <c r="H123" s="1" t="s">
        <v>15</v>
      </c>
      <c r="I123" s="1">
        <v>2</v>
      </c>
      <c r="J123" s="1">
        <v>2</v>
      </c>
      <c r="K123" s="1" t="s">
        <v>16</v>
      </c>
    </row>
    <row r="124" spans="1:11" ht="12.75" x14ac:dyDescent="0.2">
      <c r="A124" s="4">
        <v>123</v>
      </c>
      <c r="B124" s="1">
        <v>55</v>
      </c>
      <c r="C124" s="1" t="s">
        <v>17</v>
      </c>
      <c r="D124" s="1" t="s">
        <v>12</v>
      </c>
      <c r="E124" s="1" t="s">
        <v>25</v>
      </c>
      <c r="G124" s="1" t="s">
        <v>14</v>
      </c>
      <c r="H124" s="1" t="s">
        <v>28</v>
      </c>
      <c r="I124" s="1">
        <v>4</v>
      </c>
      <c r="J124" s="1">
        <v>4</v>
      </c>
      <c r="K124" s="1" t="s">
        <v>21</v>
      </c>
    </row>
    <row r="125" spans="1:11" ht="12.75" hidden="1" x14ac:dyDescent="0.2">
      <c r="A125" s="4">
        <v>124</v>
      </c>
      <c r="B125" s="1">
        <v>38</v>
      </c>
      <c r="C125" s="1" t="s">
        <v>17</v>
      </c>
      <c r="D125" s="1" t="s">
        <v>23</v>
      </c>
      <c r="E125" s="1" t="s">
        <v>13</v>
      </c>
      <c r="G125" s="1" t="s">
        <v>24</v>
      </c>
      <c r="H125" s="1" t="s">
        <v>20</v>
      </c>
      <c r="I125" s="1">
        <v>2</v>
      </c>
      <c r="J125" s="1">
        <v>2</v>
      </c>
      <c r="K125" s="1" t="s">
        <v>16</v>
      </c>
    </row>
    <row r="126" spans="1:11" ht="12.75" x14ac:dyDescent="0.2">
      <c r="A126" s="4">
        <v>125</v>
      </c>
      <c r="B126" s="1">
        <v>48</v>
      </c>
      <c r="C126" s="1" t="s">
        <v>17</v>
      </c>
      <c r="D126" s="1" t="s">
        <v>23</v>
      </c>
      <c r="E126" s="1" t="s">
        <v>29</v>
      </c>
      <c r="F126" s="1">
        <v>42</v>
      </c>
      <c r="G126" s="1" t="s">
        <v>14</v>
      </c>
      <c r="H126" s="1" t="s">
        <v>15</v>
      </c>
      <c r="I126" s="1">
        <v>4</v>
      </c>
      <c r="J126" s="1">
        <v>3</v>
      </c>
      <c r="K126" s="1" t="s">
        <v>21</v>
      </c>
    </row>
    <row r="127" spans="1:11" ht="12.75" hidden="1" x14ac:dyDescent="0.2">
      <c r="A127" s="4">
        <v>126</v>
      </c>
      <c r="B127" s="1">
        <v>28</v>
      </c>
      <c r="C127" s="1" t="s">
        <v>11</v>
      </c>
      <c r="D127" s="1" t="s">
        <v>12</v>
      </c>
      <c r="E127" s="1" t="s">
        <v>13</v>
      </c>
      <c r="G127" s="1" t="s">
        <v>14</v>
      </c>
      <c r="H127" s="1" t="s">
        <v>15</v>
      </c>
      <c r="I127" s="1">
        <v>3</v>
      </c>
      <c r="J127" s="1">
        <v>2</v>
      </c>
      <c r="K127" s="1" t="s">
        <v>21</v>
      </c>
    </row>
    <row r="128" spans="1:11" ht="12.75" hidden="1" x14ac:dyDescent="0.2">
      <c r="A128" s="4">
        <v>127</v>
      </c>
      <c r="B128" s="1">
        <v>55</v>
      </c>
      <c r="C128" s="1" t="s">
        <v>17</v>
      </c>
      <c r="D128" s="1" t="s">
        <v>23</v>
      </c>
      <c r="E128" s="1" t="s">
        <v>25</v>
      </c>
      <c r="G128" s="1" t="s">
        <v>24</v>
      </c>
      <c r="H128" s="1" t="s">
        <v>28</v>
      </c>
      <c r="I128" s="1">
        <v>4</v>
      </c>
      <c r="J128" s="1">
        <v>3</v>
      </c>
      <c r="K128" s="1" t="s">
        <v>16</v>
      </c>
    </row>
    <row r="129" spans="1:11" ht="12.75" x14ac:dyDescent="0.2">
      <c r="A129" s="4">
        <v>128</v>
      </c>
      <c r="B129" s="1">
        <v>52</v>
      </c>
      <c r="C129" s="1" t="s">
        <v>17</v>
      </c>
      <c r="D129" s="1" t="s">
        <v>18</v>
      </c>
      <c r="E129" s="1" t="s">
        <v>25</v>
      </c>
      <c r="G129" s="1" t="s">
        <v>19</v>
      </c>
      <c r="H129" s="1" t="s">
        <v>22</v>
      </c>
      <c r="I129" s="1">
        <v>4</v>
      </c>
      <c r="J129" s="1">
        <v>4</v>
      </c>
      <c r="K129" s="1" t="s">
        <v>21</v>
      </c>
    </row>
    <row r="130" spans="1:11" ht="12.75" x14ac:dyDescent="0.2">
      <c r="A130" s="4">
        <v>129</v>
      </c>
      <c r="B130" s="1">
        <v>46</v>
      </c>
      <c r="C130" s="1" t="s">
        <v>17</v>
      </c>
      <c r="D130" s="1" t="s">
        <v>12</v>
      </c>
      <c r="E130" s="1" t="s">
        <v>25</v>
      </c>
      <c r="G130" s="1" t="s">
        <v>14</v>
      </c>
      <c r="H130" s="1" t="s">
        <v>28</v>
      </c>
      <c r="I130" s="1">
        <v>2</v>
      </c>
      <c r="J130" s="1">
        <v>2</v>
      </c>
      <c r="K130" s="1" t="s">
        <v>21</v>
      </c>
    </row>
    <row r="131" spans="1:11" ht="12.75" x14ac:dyDescent="0.2">
      <c r="A131" s="4">
        <v>130</v>
      </c>
      <c r="B131" s="1">
        <v>55</v>
      </c>
      <c r="C131" s="1" t="s">
        <v>17</v>
      </c>
      <c r="D131" s="1" t="s">
        <v>12</v>
      </c>
      <c r="E131" s="1" t="s">
        <v>13</v>
      </c>
      <c r="F131" s="1" t="s">
        <v>36</v>
      </c>
      <c r="G131" s="1" t="s">
        <v>14</v>
      </c>
      <c r="H131" s="1" t="s">
        <v>20</v>
      </c>
      <c r="I131" s="1">
        <v>3</v>
      </c>
      <c r="J131" s="1">
        <v>4</v>
      </c>
      <c r="K131" s="1" t="s">
        <v>21</v>
      </c>
    </row>
    <row r="132" spans="1:11" ht="12.75" x14ac:dyDescent="0.2">
      <c r="A132" s="4">
        <v>131</v>
      </c>
      <c r="B132" s="1">
        <v>46</v>
      </c>
      <c r="C132" s="1" t="s">
        <v>17</v>
      </c>
      <c r="D132" s="1" t="s">
        <v>12</v>
      </c>
      <c r="E132" s="1" t="s">
        <v>25</v>
      </c>
      <c r="G132" s="1" t="s">
        <v>14</v>
      </c>
      <c r="H132" s="1" t="s">
        <v>20</v>
      </c>
      <c r="I132" s="1">
        <v>2</v>
      </c>
      <c r="J132" s="1">
        <v>2</v>
      </c>
      <c r="K132" s="1" t="s">
        <v>21</v>
      </c>
    </row>
    <row r="133" spans="1:11" ht="12.75" hidden="1" x14ac:dyDescent="0.2">
      <c r="A133" s="4">
        <v>132</v>
      </c>
      <c r="B133" s="1">
        <v>53</v>
      </c>
      <c r="C133" s="1" t="s">
        <v>11</v>
      </c>
      <c r="D133" s="1" t="s">
        <v>12</v>
      </c>
      <c r="E133" s="1" t="s">
        <v>25</v>
      </c>
      <c r="G133" s="1" t="s">
        <v>14</v>
      </c>
      <c r="H133" s="1" t="s">
        <v>28</v>
      </c>
      <c r="I133" s="1">
        <v>2</v>
      </c>
      <c r="J133" s="1">
        <v>2</v>
      </c>
      <c r="K133" s="1" t="s">
        <v>16</v>
      </c>
    </row>
    <row r="134" spans="1:11" ht="12.75" x14ac:dyDescent="0.2">
      <c r="A134" s="4">
        <v>133</v>
      </c>
      <c r="B134" s="1">
        <v>43</v>
      </c>
      <c r="C134" s="1" t="s">
        <v>17</v>
      </c>
      <c r="D134" s="1" t="s">
        <v>12</v>
      </c>
      <c r="E134" s="1" t="s">
        <v>25</v>
      </c>
      <c r="G134" s="1" t="s">
        <v>14</v>
      </c>
      <c r="H134" s="1" t="s">
        <v>20</v>
      </c>
      <c r="I134" s="1">
        <v>3</v>
      </c>
      <c r="J134" s="1">
        <v>3</v>
      </c>
      <c r="K134" s="1" t="s">
        <v>21</v>
      </c>
    </row>
    <row r="135" spans="1:11" ht="12.75" x14ac:dyDescent="0.2">
      <c r="A135" s="4">
        <v>134</v>
      </c>
      <c r="B135" s="1">
        <v>43</v>
      </c>
      <c r="C135" s="1" t="s">
        <v>17</v>
      </c>
      <c r="D135" s="1" t="s">
        <v>23</v>
      </c>
      <c r="E135" s="1" t="s">
        <v>25</v>
      </c>
      <c r="G135" s="1" t="s">
        <v>24</v>
      </c>
      <c r="H135" s="1" t="s">
        <v>22</v>
      </c>
      <c r="I135" s="1">
        <v>4</v>
      </c>
      <c r="J135" s="1">
        <v>4</v>
      </c>
      <c r="K135" s="1" t="s">
        <v>21</v>
      </c>
    </row>
    <row r="136" spans="1:11" ht="12.75" x14ac:dyDescent="0.2">
      <c r="A136" s="4">
        <v>135</v>
      </c>
      <c r="B136" s="1">
        <v>45</v>
      </c>
      <c r="C136" s="1" t="s">
        <v>17</v>
      </c>
      <c r="D136" s="1" t="s">
        <v>23</v>
      </c>
      <c r="E136" s="1" t="s">
        <v>25</v>
      </c>
      <c r="G136" s="1" t="s">
        <v>24</v>
      </c>
      <c r="H136" s="1" t="s">
        <v>20</v>
      </c>
      <c r="I136" s="1">
        <v>2</v>
      </c>
      <c r="J136" s="1">
        <v>1</v>
      </c>
      <c r="K136" s="1" t="s">
        <v>21</v>
      </c>
    </row>
    <row r="137" spans="1:11" ht="12.75" x14ac:dyDescent="0.2">
      <c r="A137" s="4">
        <v>136</v>
      </c>
      <c r="B137" s="1">
        <v>56</v>
      </c>
      <c r="C137" s="1" t="s">
        <v>17</v>
      </c>
      <c r="D137" s="1" t="s">
        <v>27</v>
      </c>
      <c r="E137" s="1" t="s">
        <v>25</v>
      </c>
      <c r="G137" s="1" t="s">
        <v>14</v>
      </c>
      <c r="H137" s="1" t="s">
        <v>20</v>
      </c>
      <c r="I137" s="1">
        <v>2</v>
      </c>
      <c r="J137" s="1">
        <v>3</v>
      </c>
      <c r="K137" s="1" t="s">
        <v>21</v>
      </c>
    </row>
    <row r="138" spans="1:11" ht="12.75" x14ac:dyDescent="0.2">
      <c r="A138" s="4">
        <v>137</v>
      </c>
      <c r="B138" s="1">
        <v>58</v>
      </c>
      <c r="C138" s="1" t="s">
        <v>17</v>
      </c>
      <c r="D138" s="1" t="s">
        <v>18</v>
      </c>
      <c r="E138" s="1" t="s">
        <v>29</v>
      </c>
      <c r="G138" s="1" t="s">
        <v>24</v>
      </c>
      <c r="H138" s="1" t="s">
        <v>15</v>
      </c>
      <c r="I138" s="1">
        <v>4</v>
      </c>
      <c r="J138" s="1">
        <v>4</v>
      </c>
      <c r="K138" s="1" t="s">
        <v>21</v>
      </c>
    </row>
    <row r="139" spans="1:11" ht="12.75" hidden="1" x14ac:dyDescent="0.2">
      <c r="A139" s="4">
        <v>138</v>
      </c>
      <c r="B139" s="1">
        <v>47</v>
      </c>
      <c r="C139" s="1" t="s">
        <v>11</v>
      </c>
      <c r="D139" s="1" t="s">
        <v>12</v>
      </c>
      <c r="E139" s="1" t="s">
        <v>13</v>
      </c>
      <c r="G139" s="1" t="s">
        <v>14</v>
      </c>
      <c r="H139" s="1" t="s">
        <v>22</v>
      </c>
      <c r="I139" s="1">
        <v>1</v>
      </c>
      <c r="J139" s="1">
        <v>1</v>
      </c>
      <c r="K139" s="1" t="s">
        <v>21</v>
      </c>
    </row>
    <row r="140" spans="1:11" ht="12.75" hidden="1" x14ac:dyDescent="0.2">
      <c r="A140" s="4">
        <v>139</v>
      </c>
      <c r="B140" s="1">
        <v>37</v>
      </c>
      <c r="C140" s="1" t="s">
        <v>11</v>
      </c>
      <c r="D140" s="1" t="s">
        <v>12</v>
      </c>
      <c r="E140" s="1" t="s">
        <v>25</v>
      </c>
      <c r="G140" s="1" t="s">
        <v>14</v>
      </c>
      <c r="H140" s="1" t="s">
        <v>20</v>
      </c>
      <c r="I140" s="1">
        <v>2</v>
      </c>
      <c r="J140" s="1">
        <v>2</v>
      </c>
      <c r="K140" s="1" t="s">
        <v>16</v>
      </c>
    </row>
    <row r="141" spans="1:11" ht="12.75" hidden="1" x14ac:dyDescent="0.2">
      <c r="A141" s="4">
        <v>140</v>
      </c>
      <c r="B141" s="1">
        <v>42</v>
      </c>
      <c r="C141" s="1" t="s">
        <v>17</v>
      </c>
      <c r="D141" s="1" t="s">
        <v>12</v>
      </c>
      <c r="E141" s="1" t="s">
        <v>25</v>
      </c>
      <c r="G141" s="1" t="s">
        <v>14</v>
      </c>
      <c r="H141" s="1" t="s">
        <v>22</v>
      </c>
      <c r="I141" s="1">
        <v>4</v>
      </c>
      <c r="J141" s="1">
        <v>3</v>
      </c>
      <c r="K141" s="1" t="s">
        <v>16</v>
      </c>
    </row>
    <row r="142" spans="1:11" ht="12.75" x14ac:dyDescent="0.2">
      <c r="A142" s="4">
        <v>141</v>
      </c>
      <c r="B142" s="1">
        <v>45</v>
      </c>
      <c r="C142" s="1" t="s">
        <v>17</v>
      </c>
      <c r="D142" s="1" t="s">
        <v>23</v>
      </c>
      <c r="E142" s="1" t="s">
        <v>25</v>
      </c>
      <c r="G142" s="1" t="s">
        <v>24</v>
      </c>
      <c r="H142" s="1" t="s">
        <v>15</v>
      </c>
      <c r="I142" s="1">
        <v>2</v>
      </c>
      <c r="J142" s="1">
        <v>2</v>
      </c>
      <c r="K142" s="1" t="s">
        <v>21</v>
      </c>
    </row>
    <row r="143" spans="1:11" ht="12.75" x14ac:dyDescent="0.2">
      <c r="A143" s="4">
        <v>142</v>
      </c>
      <c r="B143" s="1">
        <v>38</v>
      </c>
      <c r="C143" s="1" t="s">
        <v>17</v>
      </c>
      <c r="D143" s="1" t="s">
        <v>35</v>
      </c>
      <c r="E143" s="1" t="s">
        <v>25</v>
      </c>
      <c r="G143" s="1" t="s">
        <v>14</v>
      </c>
      <c r="H143" s="1" t="s">
        <v>22</v>
      </c>
      <c r="I143" s="1">
        <v>2</v>
      </c>
      <c r="J143" s="1">
        <v>3</v>
      </c>
      <c r="K143" s="1" t="s">
        <v>21</v>
      </c>
    </row>
    <row r="144" spans="1:11" ht="12.75" x14ac:dyDescent="0.2">
      <c r="A144" s="4">
        <v>143</v>
      </c>
      <c r="B144" s="1">
        <v>45</v>
      </c>
      <c r="C144" s="1" t="s">
        <v>17</v>
      </c>
      <c r="D144" s="1" t="s">
        <v>12</v>
      </c>
      <c r="E144" s="1" t="s">
        <v>25</v>
      </c>
      <c r="G144" s="1" t="s">
        <v>14</v>
      </c>
      <c r="H144" s="1" t="s">
        <v>20</v>
      </c>
      <c r="I144" s="1">
        <v>3</v>
      </c>
      <c r="J144" s="1">
        <v>2</v>
      </c>
      <c r="K144" s="1" t="s">
        <v>21</v>
      </c>
    </row>
    <row r="145" spans="1:11" ht="12.75" x14ac:dyDescent="0.2">
      <c r="A145" s="4">
        <v>144</v>
      </c>
      <c r="B145" s="1">
        <v>42</v>
      </c>
      <c r="C145" s="1" t="s">
        <v>17</v>
      </c>
      <c r="D145" s="1" t="s">
        <v>23</v>
      </c>
      <c r="E145" s="1" t="s">
        <v>25</v>
      </c>
      <c r="G145" s="1" t="s">
        <v>24</v>
      </c>
      <c r="H145" s="1" t="s">
        <v>22</v>
      </c>
      <c r="I145" s="1">
        <v>3</v>
      </c>
      <c r="J145" s="1">
        <v>3</v>
      </c>
      <c r="K145" s="1" t="s">
        <v>21</v>
      </c>
    </row>
    <row r="146" spans="1:11" ht="12.75" x14ac:dyDescent="0.2">
      <c r="A146" s="4">
        <v>145</v>
      </c>
      <c r="B146" s="1">
        <v>46</v>
      </c>
      <c r="C146" s="1" t="s">
        <v>17</v>
      </c>
      <c r="D146" s="1" t="s">
        <v>12</v>
      </c>
      <c r="E146" s="1" t="s">
        <v>25</v>
      </c>
      <c r="G146" s="1" t="s">
        <v>14</v>
      </c>
      <c r="H146" s="1" t="s">
        <v>22</v>
      </c>
      <c r="I146" s="1">
        <v>4</v>
      </c>
      <c r="J146" s="1">
        <v>4</v>
      </c>
      <c r="K146" s="1" t="s">
        <v>21</v>
      </c>
    </row>
    <row r="147" spans="1:11" ht="12.75" x14ac:dyDescent="0.2">
      <c r="A147" s="4">
        <v>146</v>
      </c>
      <c r="B147" s="1">
        <v>45</v>
      </c>
      <c r="C147" s="1" t="s">
        <v>17</v>
      </c>
      <c r="D147" s="1" t="s">
        <v>23</v>
      </c>
      <c r="E147" s="1" t="s">
        <v>25</v>
      </c>
      <c r="G147" s="1" t="s">
        <v>24</v>
      </c>
      <c r="H147" s="1" t="s">
        <v>22</v>
      </c>
      <c r="I147" s="1">
        <v>4</v>
      </c>
      <c r="J147" s="1">
        <v>3</v>
      </c>
      <c r="K147" s="1" t="s">
        <v>21</v>
      </c>
    </row>
    <row r="148" spans="1:11" ht="12.75" hidden="1" x14ac:dyDescent="0.2">
      <c r="A148" s="4">
        <v>147</v>
      </c>
      <c r="B148" s="1">
        <v>47</v>
      </c>
      <c r="C148" s="1" t="s">
        <v>11</v>
      </c>
      <c r="D148" s="1" t="s">
        <v>12</v>
      </c>
      <c r="E148" s="1" t="s">
        <v>25</v>
      </c>
      <c r="G148" s="1" t="s">
        <v>14</v>
      </c>
      <c r="H148" s="1" t="s">
        <v>15</v>
      </c>
      <c r="I148" s="1">
        <v>2</v>
      </c>
      <c r="J148" s="1">
        <v>3</v>
      </c>
      <c r="K148" s="1" t="s">
        <v>21</v>
      </c>
    </row>
    <row r="149" spans="1:11" ht="12.75" x14ac:dyDescent="0.2">
      <c r="A149" s="4">
        <v>148</v>
      </c>
      <c r="B149" s="1">
        <v>56</v>
      </c>
      <c r="C149" s="1" t="s">
        <v>17</v>
      </c>
      <c r="D149" s="1" t="s">
        <v>12</v>
      </c>
      <c r="E149" s="1" t="s">
        <v>25</v>
      </c>
      <c r="G149" s="1" t="s">
        <v>14</v>
      </c>
      <c r="H149" s="1" t="s">
        <v>28</v>
      </c>
      <c r="I149" s="1">
        <v>4</v>
      </c>
      <c r="J149" s="1">
        <v>4</v>
      </c>
      <c r="K149" s="1" t="s">
        <v>21</v>
      </c>
    </row>
    <row r="150" spans="1:11" ht="12.75" x14ac:dyDescent="0.2">
      <c r="A150" s="4">
        <v>149</v>
      </c>
      <c r="B150" s="1">
        <v>51</v>
      </c>
      <c r="C150" s="1" t="s">
        <v>17</v>
      </c>
      <c r="D150" s="1" t="s">
        <v>23</v>
      </c>
      <c r="E150" s="1" t="s">
        <v>25</v>
      </c>
      <c r="G150" s="1" t="s">
        <v>14</v>
      </c>
      <c r="H150" s="1" t="s">
        <v>28</v>
      </c>
      <c r="I150" s="1">
        <v>4</v>
      </c>
      <c r="J150" s="1">
        <v>4</v>
      </c>
      <c r="K150" s="1" t="s">
        <v>21</v>
      </c>
    </row>
    <row r="151" spans="1:11" ht="12.75" x14ac:dyDescent="0.2">
      <c r="A151" s="4">
        <v>150</v>
      </c>
      <c r="B151" s="1">
        <v>53</v>
      </c>
      <c r="C151" s="1" t="s">
        <v>17</v>
      </c>
      <c r="D151" s="1" t="s">
        <v>12</v>
      </c>
      <c r="E151" s="1" t="s">
        <v>25</v>
      </c>
      <c r="G151" s="1" t="s">
        <v>14</v>
      </c>
      <c r="H151" s="1" t="s">
        <v>28</v>
      </c>
      <c r="I151" s="1">
        <v>2</v>
      </c>
      <c r="J151" s="1">
        <v>2</v>
      </c>
      <c r="K151" s="1" t="s">
        <v>21</v>
      </c>
    </row>
    <row r="152" spans="1:11" ht="12.75" x14ac:dyDescent="0.2">
      <c r="A152" s="4">
        <v>151</v>
      </c>
      <c r="B152" s="1">
        <v>59</v>
      </c>
      <c r="C152" s="1" t="s">
        <v>17</v>
      </c>
      <c r="D152" s="1" t="s">
        <v>12</v>
      </c>
      <c r="E152" s="1" t="s">
        <v>25</v>
      </c>
      <c r="G152" s="1" t="s">
        <v>14</v>
      </c>
      <c r="H152" s="1" t="s">
        <v>26</v>
      </c>
      <c r="I152" s="1">
        <v>3</v>
      </c>
      <c r="J152" s="1">
        <v>2</v>
      </c>
      <c r="K152" s="1" t="s">
        <v>21</v>
      </c>
    </row>
    <row r="153" spans="1:11" ht="12.75" x14ac:dyDescent="0.2">
      <c r="A153" s="4">
        <v>152</v>
      </c>
      <c r="B153" s="1">
        <v>34</v>
      </c>
      <c r="C153" s="1" t="s">
        <v>17</v>
      </c>
      <c r="D153" s="1" t="s">
        <v>12</v>
      </c>
      <c r="E153" s="1" t="s">
        <v>25</v>
      </c>
      <c r="G153" s="1" t="s">
        <v>14</v>
      </c>
      <c r="H153" s="1" t="s">
        <v>20</v>
      </c>
      <c r="I153" s="1">
        <v>4</v>
      </c>
      <c r="J153" s="1">
        <v>4</v>
      </c>
      <c r="K153" s="1" t="s">
        <v>21</v>
      </c>
    </row>
    <row r="154" spans="1:11" ht="12.75" x14ac:dyDescent="0.2">
      <c r="A154" s="4">
        <v>153</v>
      </c>
      <c r="B154" s="1">
        <v>52</v>
      </c>
      <c r="C154" s="1" t="s">
        <v>17</v>
      </c>
      <c r="D154" s="1" t="s">
        <v>27</v>
      </c>
      <c r="E154" s="1" t="s">
        <v>25</v>
      </c>
      <c r="G154" s="1" t="s">
        <v>14</v>
      </c>
      <c r="H154" s="1" t="s">
        <v>28</v>
      </c>
      <c r="I154" s="1">
        <v>3</v>
      </c>
      <c r="J154" s="1">
        <v>2</v>
      </c>
      <c r="K154" s="1" t="s">
        <v>21</v>
      </c>
    </row>
    <row r="155" spans="1:11" ht="12.75" x14ac:dyDescent="0.2">
      <c r="A155" s="4">
        <v>154</v>
      </c>
      <c r="B155" s="1">
        <v>32</v>
      </c>
      <c r="C155" s="1" t="s">
        <v>17</v>
      </c>
      <c r="D155" s="1" t="s">
        <v>18</v>
      </c>
      <c r="E155" s="1" t="s">
        <v>25</v>
      </c>
      <c r="G155" s="1" t="s">
        <v>14</v>
      </c>
      <c r="H155" s="1" t="s">
        <v>15</v>
      </c>
      <c r="I155" s="1">
        <v>3</v>
      </c>
      <c r="J155" s="1">
        <v>3</v>
      </c>
      <c r="K155" s="1" t="s">
        <v>21</v>
      </c>
    </row>
    <row r="156" spans="1:11" ht="12.75" hidden="1" x14ac:dyDescent="0.2">
      <c r="A156" s="4">
        <v>155</v>
      </c>
      <c r="B156" s="1">
        <v>22</v>
      </c>
      <c r="C156" s="1" t="s">
        <v>11</v>
      </c>
      <c r="D156" s="1" t="s">
        <v>12</v>
      </c>
      <c r="E156" s="1" t="s">
        <v>13</v>
      </c>
      <c r="G156" s="1" t="s">
        <v>14</v>
      </c>
      <c r="H156" s="1" t="s">
        <v>15</v>
      </c>
      <c r="I156" s="1">
        <v>2</v>
      </c>
      <c r="J156" s="1">
        <v>2</v>
      </c>
      <c r="K156" s="1" t="s">
        <v>16</v>
      </c>
    </row>
    <row r="157" spans="1:11" ht="12.75" x14ac:dyDescent="0.2">
      <c r="A157" s="4">
        <v>156</v>
      </c>
      <c r="B157" s="1">
        <v>53</v>
      </c>
      <c r="C157" s="1" t="s">
        <v>17</v>
      </c>
      <c r="D157" s="1" t="s">
        <v>12</v>
      </c>
      <c r="E157" s="1" t="s">
        <v>25</v>
      </c>
      <c r="G157" s="1" t="s">
        <v>14</v>
      </c>
      <c r="H157" s="1" t="s">
        <v>28</v>
      </c>
      <c r="I157" s="1">
        <v>2</v>
      </c>
      <c r="J157" s="1">
        <v>1</v>
      </c>
      <c r="K157" s="1" t="s">
        <v>21</v>
      </c>
    </row>
    <row r="158" spans="1:11" ht="12.75" x14ac:dyDescent="0.2">
      <c r="A158" s="4">
        <v>157</v>
      </c>
      <c r="B158" s="1">
        <v>55</v>
      </c>
      <c r="C158" s="1" t="s">
        <v>17</v>
      </c>
      <c r="D158" s="1" t="s">
        <v>12</v>
      </c>
      <c r="E158" s="1" t="s">
        <v>25</v>
      </c>
      <c r="G158" s="1" t="s">
        <v>14</v>
      </c>
      <c r="H158" s="1" t="s">
        <v>28</v>
      </c>
      <c r="I158" s="1">
        <v>3</v>
      </c>
      <c r="J158" s="1">
        <v>4</v>
      </c>
      <c r="K158" s="1" t="s">
        <v>21</v>
      </c>
    </row>
    <row r="159" spans="1:11" ht="12.75" hidden="1" x14ac:dyDescent="0.2">
      <c r="A159" s="4">
        <v>158</v>
      </c>
      <c r="B159" s="1">
        <v>39</v>
      </c>
      <c r="C159" s="1" t="s">
        <v>11</v>
      </c>
      <c r="D159" s="1" t="s">
        <v>27</v>
      </c>
      <c r="E159" s="1" t="s">
        <v>13</v>
      </c>
      <c r="G159" s="1" t="s">
        <v>14</v>
      </c>
      <c r="H159" s="1" t="s">
        <v>15</v>
      </c>
      <c r="I159" s="1">
        <v>3</v>
      </c>
      <c r="J159" s="1">
        <v>4</v>
      </c>
      <c r="K159" s="1" t="s">
        <v>16</v>
      </c>
    </row>
    <row r="160" spans="1:11" ht="12.75" hidden="1" x14ac:dyDescent="0.2">
      <c r="A160" s="4">
        <v>159</v>
      </c>
      <c r="B160" s="1">
        <v>30</v>
      </c>
      <c r="C160" s="1" t="s">
        <v>11</v>
      </c>
      <c r="D160" s="1" t="s">
        <v>12</v>
      </c>
      <c r="E160" s="1" t="s">
        <v>13</v>
      </c>
      <c r="G160" s="1" t="s">
        <v>14</v>
      </c>
      <c r="H160" s="1" t="s">
        <v>15</v>
      </c>
      <c r="I160" s="1">
        <v>3</v>
      </c>
      <c r="J160" s="1">
        <v>3</v>
      </c>
      <c r="K160" s="1" t="s">
        <v>21</v>
      </c>
    </row>
    <row r="161" spans="1:11" ht="12.75" x14ac:dyDescent="0.2">
      <c r="A161" s="4">
        <v>160</v>
      </c>
      <c r="B161" s="1">
        <v>27</v>
      </c>
      <c r="C161" s="1" t="s">
        <v>17</v>
      </c>
      <c r="D161" s="1" t="s">
        <v>12</v>
      </c>
      <c r="E161" s="1" t="s">
        <v>25</v>
      </c>
      <c r="G161" s="1" t="s">
        <v>14</v>
      </c>
      <c r="H161" s="1" t="s">
        <v>15</v>
      </c>
      <c r="I161" s="1">
        <v>2</v>
      </c>
      <c r="J161" s="1">
        <v>2</v>
      </c>
      <c r="K161" s="1" t="s">
        <v>21</v>
      </c>
    </row>
    <row r="162" spans="1:11" ht="12.75" x14ac:dyDescent="0.2">
      <c r="A162" s="4">
        <v>161</v>
      </c>
      <c r="B162" s="1">
        <v>46</v>
      </c>
      <c r="C162" s="1" t="s">
        <v>17</v>
      </c>
      <c r="D162" s="1" t="s">
        <v>12</v>
      </c>
      <c r="E162" s="1" t="s">
        <v>29</v>
      </c>
      <c r="F162" s="1" t="s">
        <v>37</v>
      </c>
      <c r="G162" s="1" t="s">
        <v>14</v>
      </c>
      <c r="H162" s="1" t="s">
        <v>22</v>
      </c>
      <c r="I162" s="1">
        <v>3</v>
      </c>
      <c r="J162" s="1">
        <v>4</v>
      </c>
      <c r="K162" s="1" t="s">
        <v>21</v>
      </c>
    </row>
    <row r="163" spans="1:11" ht="12.75" hidden="1" x14ac:dyDescent="0.2">
      <c r="A163" s="4">
        <v>162</v>
      </c>
      <c r="B163" s="1">
        <v>46</v>
      </c>
      <c r="C163" s="1" t="s">
        <v>11</v>
      </c>
      <c r="D163" s="1" t="s">
        <v>23</v>
      </c>
      <c r="E163" s="1" t="s">
        <v>13</v>
      </c>
      <c r="G163" s="1" t="s">
        <v>14</v>
      </c>
      <c r="H163" s="1" t="s">
        <v>22</v>
      </c>
      <c r="I163" s="1">
        <v>3</v>
      </c>
      <c r="J163" s="1">
        <v>2</v>
      </c>
      <c r="K163" s="1" t="s">
        <v>21</v>
      </c>
    </row>
    <row r="164" spans="1:11" ht="12.75" x14ac:dyDescent="0.2">
      <c r="A164" s="4">
        <v>163</v>
      </c>
      <c r="B164" s="1">
        <v>56</v>
      </c>
      <c r="C164" s="1" t="s">
        <v>17</v>
      </c>
      <c r="D164" s="1" t="s">
        <v>12</v>
      </c>
      <c r="E164" s="1" t="s">
        <v>25</v>
      </c>
      <c r="G164" s="1" t="s">
        <v>14</v>
      </c>
      <c r="H164" s="1" t="s">
        <v>28</v>
      </c>
      <c r="I164" s="1">
        <v>4</v>
      </c>
      <c r="J164" s="1">
        <v>4</v>
      </c>
      <c r="K164" s="1" t="s">
        <v>21</v>
      </c>
    </row>
    <row r="165" spans="1:11" ht="12.75" x14ac:dyDescent="0.2">
      <c r="A165" s="4">
        <v>164</v>
      </c>
      <c r="B165" s="1">
        <v>52</v>
      </c>
      <c r="C165" s="1" t="s">
        <v>17</v>
      </c>
      <c r="D165" s="1" t="s">
        <v>23</v>
      </c>
      <c r="E165" s="1" t="s">
        <v>25</v>
      </c>
      <c r="G165" s="1" t="s">
        <v>24</v>
      </c>
      <c r="H165" s="1" t="s">
        <v>28</v>
      </c>
      <c r="I165" s="1">
        <v>2</v>
      </c>
      <c r="J165" s="1">
        <v>3</v>
      </c>
      <c r="K165" s="1" t="s">
        <v>21</v>
      </c>
    </row>
    <row r="166" spans="1:11" ht="12.75" x14ac:dyDescent="0.2">
      <c r="A166" s="4">
        <v>165</v>
      </c>
      <c r="B166" s="1">
        <v>47</v>
      </c>
      <c r="C166" s="1" t="s">
        <v>17</v>
      </c>
      <c r="D166" s="1" t="s">
        <v>27</v>
      </c>
      <c r="E166" s="1" t="s">
        <v>13</v>
      </c>
      <c r="G166" s="1" t="s">
        <v>14</v>
      </c>
      <c r="H166" s="1" t="s">
        <v>20</v>
      </c>
      <c r="I166" s="1">
        <v>4</v>
      </c>
      <c r="J166" s="1">
        <v>2</v>
      </c>
      <c r="K166" s="1" t="s">
        <v>21</v>
      </c>
    </row>
    <row r="167" spans="1:11" ht="12.75" hidden="1" x14ac:dyDescent="0.2">
      <c r="A167" s="4">
        <v>166</v>
      </c>
      <c r="B167" s="1">
        <v>57</v>
      </c>
      <c r="C167" s="1" t="s">
        <v>17</v>
      </c>
      <c r="D167" s="1" t="s">
        <v>27</v>
      </c>
      <c r="E167" s="1" t="s">
        <v>25</v>
      </c>
      <c r="G167" s="1" t="s">
        <v>14</v>
      </c>
      <c r="H167" s="1" t="s">
        <v>20</v>
      </c>
      <c r="I167" s="1">
        <v>2</v>
      </c>
      <c r="J167" s="1">
        <v>2</v>
      </c>
      <c r="K167" s="1" t="s">
        <v>16</v>
      </c>
    </row>
    <row r="168" spans="1:11" ht="12.75" hidden="1" x14ac:dyDescent="0.2">
      <c r="A168" s="4">
        <v>167</v>
      </c>
      <c r="B168" s="1">
        <v>28</v>
      </c>
      <c r="C168" s="1" t="s">
        <v>17</v>
      </c>
      <c r="D168" s="1" t="s">
        <v>12</v>
      </c>
      <c r="E168" s="1" t="s">
        <v>25</v>
      </c>
      <c r="G168" s="1" t="s">
        <v>14</v>
      </c>
      <c r="H168" s="1" t="s">
        <v>15</v>
      </c>
      <c r="I168" s="1">
        <v>3</v>
      </c>
      <c r="J168" s="1">
        <v>2</v>
      </c>
      <c r="K168" s="1" t="s">
        <v>16</v>
      </c>
    </row>
    <row r="169" spans="1:11" ht="12.75" x14ac:dyDescent="0.2">
      <c r="A169" s="4">
        <v>168</v>
      </c>
      <c r="B169" s="1">
        <v>45</v>
      </c>
      <c r="C169" s="1" t="s">
        <v>17</v>
      </c>
      <c r="D169" s="1" t="s">
        <v>18</v>
      </c>
      <c r="E169" s="1" t="s">
        <v>25</v>
      </c>
      <c r="G169" s="1" t="s">
        <v>24</v>
      </c>
      <c r="H169" s="1" t="s">
        <v>15</v>
      </c>
      <c r="I169" s="1">
        <v>1</v>
      </c>
      <c r="J169" s="1">
        <v>2</v>
      </c>
      <c r="K169" s="1" t="s">
        <v>21</v>
      </c>
    </row>
    <row r="170" spans="1:11" ht="12.75" hidden="1" x14ac:dyDescent="0.2">
      <c r="A170" s="4">
        <v>169</v>
      </c>
      <c r="B170" s="1">
        <v>41</v>
      </c>
      <c r="C170" s="1" t="s">
        <v>11</v>
      </c>
      <c r="D170" s="1" t="s">
        <v>27</v>
      </c>
      <c r="E170" s="1" t="s">
        <v>13</v>
      </c>
      <c r="G170" s="1" t="s">
        <v>33</v>
      </c>
      <c r="H170" s="1" t="s">
        <v>15</v>
      </c>
      <c r="I170" s="1">
        <v>2</v>
      </c>
      <c r="J170" s="1">
        <v>2</v>
      </c>
      <c r="K170" s="1" t="s">
        <v>16</v>
      </c>
    </row>
    <row r="171" spans="1:11" ht="12.75" hidden="1" x14ac:dyDescent="0.2">
      <c r="A171" s="4">
        <v>170</v>
      </c>
      <c r="B171" s="1">
        <v>65</v>
      </c>
      <c r="C171" s="1" t="s">
        <v>17</v>
      </c>
      <c r="D171" s="1" t="s">
        <v>12</v>
      </c>
      <c r="E171" s="1" t="s">
        <v>25</v>
      </c>
      <c r="G171" s="1" t="s">
        <v>14</v>
      </c>
      <c r="H171" s="1" t="s">
        <v>26</v>
      </c>
      <c r="I171" s="1">
        <v>2</v>
      </c>
      <c r="J171" s="1">
        <v>2</v>
      </c>
      <c r="K171" s="1" t="s">
        <v>16</v>
      </c>
    </row>
    <row r="172" spans="1:11" ht="12.75" x14ac:dyDescent="0.2">
      <c r="A172" s="4">
        <v>171</v>
      </c>
      <c r="B172" s="1">
        <v>42</v>
      </c>
      <c r="C172" s="1" t="s">
        <v>17</v>
      </c>
      <c r="D172" s="1" t="s">
        <v>23</v>
      </c>
      <c r="E172" s="1" t="s">
        <v>25</v>
      </c>
      <c r="G172" s="1" t="s">
        <v>24</v>
      </c>
      <c r="H172" s="1" t="s">
        <v>20</v>
      </c>
      <c r="I172" s="1">
        <v>2</v>
      </c>
      <c r="J172" s="1">
        <v>3</v>
      </c>
      <c r="K172" s="1" t="s">
        <v>21</v>
      </c>
    </row>
    <row r="173" spans="1:11" ht="12.75" hidden="1" x14ac:dyDescent="0.2">
      <c r="A173" s="4">
        <v>172</v>
      </c>
      <c r="B173" s="1">
        <v>27</v>
      </c>
      <c r="C173" s="1" t="s">
        <v>17</v>
      </c>
      <c r="D173" s="1" t="s">
        <v>23</v>
      </c>
      <c r="E173" s="1" t="s">
        <v>25</v>
      </c>
      <c r="G173" s="1" t="s">
        <v>24</v>
      </c>
      <c r="H173" s="1" t="s">
        <v>15</v>
      </c>
      <c r="I173" s="1">
        <v>3</v>
      </c>
      <c r="J173" s="1">
        <v>2</v>
      </c>
      <c r="K173" s="1" t="s">
        <v>16</v>
      </c>
    </row>
    <row r="174" spans="1:11" ht="12.75" hidden="1" x14ac:dyDescent="0.2">
      <c r="A174" s="4">
        <v>173</v>
      </c>
      <c r="B174" s="1">
        <v>45</v>
      </c>
      <c r="C174" s="1" t="s">
        <v>17</v>
      </c>
      <c r="D174" s="1" t="s">
        <v>23</v>
      </c>
      <c r="E174" s="1" t="s">
        <v>25</v>
      </c>
      <c r="G174" s="1" t="s">
        <v>14</v>
      </c>
      <c r="H174" s="1" t="s">
        <v>20</v>
      </c>
      <c r="I174" s="1">
        <v>2</v>
      </c>
      <c r="J174" s="1">
        <v>3</v>
      </c>
      <c r="K174" s="1" t="s">
        <v>16</v>
      </c>
    </row>
    <row r="175" spans="1:11" ht="12.75" hidden="1" x14ac:dyDescent="0.2">
      <c r="A175" s="4">
        <v>174</v>
      </c>
      <c r="B175" s="1">
        <v>32</v>
      </c>
      <c r="C175" s="1" t="s">
        <v>17</v>
      </c>
      <c r="D175" s="1" t="s">
        <v>23</v>
      </c>
      <c r="E175" s="1" t="s">
        <v>25</v>
      </c>
      <c r="G175" s="1" t="s">
        <v>24</v>
      </c>
      <c r="H175" s="1" t="s">
        <v>20</v>
      </c>
      <c r="I175" s="1">
        <v>2</v>
      </c>
      <c r="J175" s="1">
        <v>3</v>
      </c>
      <c r="K175" s="1" t="s">
        <v>16</v>
      </c>
    </row>
    <row r="176" spans="1:11" ht="12.75" hidden="1" x14ac:dyDescent="0.2">
      <c r="A176" s="4">
        <v>175</v>
      </c>
      <c r="B176" s="1">
        <v>58</v>
      </c>
      <c r="C176" s="1" t="s">
        <v>17</v>
      </c>
      <c r="D176" s="1" t="s">
        <v>27</v>
      </c>
      <c r="E176" s="1" t="s">
        <v>25</v>
      </c>
      <c r="G176" s="1" t="s">
        <v>14</v>
      </c>
      <c r="H176" s="1" t="s">
        <v>28</v>
      </c>
      <c r="I176" s="1">
        <v>4</v>
      </c>
      <c r="J176" s="1">
        <v>4</v>
      </c>
      <c r="K176" s="1" t="s">
        <v>16</v>
      </c>
    </row>
    <row r="177" spans="1:11" ht="12.75" x14ac:dyDescent="0.2">
      <c r="A177" s="4">
        <v>176</v>
      </c>
      <c r="B177" s="1">
        <v>57</v>
      </c>
      <c r="C177" s="1" t="s">
        <v>17</v>
      </c>
      <c r="D177" s="1" t="s">
        <v>23</v>
      </c>
      <c r="E177" s="1" t="s">
        <v>25</v>
      </c>
      <c r="G177" s="1" t="s">
        <v>14</v>
      </c>
      <c r="H177" s="1" t="s">
        <v>15</v>
      </c>
      <c r="I177" s="1">
        <v>4</v>
      </c>
      <c r="J177" s="1">
        <v>3</v>
      </c>
      <c r="K177" s="1" t="s">
        <v>21</v>
      </c>
    </row>
    <row r="178" spans="1:11" ht="12.75" hidden="1" x14ac:dyDescent="0.2">
      <c r="A178" s="4">
        <v>177</v>
      </c>
      <c r="B178" s="1">
        <v>51</v>
      </c>
      <c r="C178" s="1" t="s">
        <v>17</v>
      </c>
      <c r="D178" s="1" t="s">
        <v>18</v>
      </c>
      <c r="E178" s="1" t="s">
        <v>25</v>
      </c>
      <c r="G178" s="1" t="s">
        <v>19</v>
      </c>
      <c r="H178" s="1" t="s">
        <v>15</v>
      </c>
      <c r="I178" s="1">
        <v>4</v>
      </c>
      <c r="J178" s="1">
        <v>4</v>
      </c>
      <c r="K178" s="1" t="s">
        <v>16</v>
      </c>
    </row>
    <row r="179" spans="1:11" ht="12.75" x14ac:dyDescent="0.2">
      <c r="A179" s="4">
        <v>178</v>
      </c>
      <c r="B179" s="1">
        <v>40</v>
      </c>
      <c r="C179" s="1" t="s">
        <v>17</v>
      </c>
      <c r="D179" s="1" t="s">
        <v>12</v>
      </c>
      <c r="E179" s="1" t="s">
        <v>25</v>
      </c>
      <c r="G179" s="1" t="s">
        <v>14</v>
      </c>
      <c r="H179" s="1" t="s">
        <v>20</v>
      </c>
      <c r="I179" s="1">
        <v>3</v>
      </c>
      <c r="J179" s="1">
        <v>3</v>
      </c>
      <c r="K179" s="1" t="s">
        <v>21</v>
      </c>
    </row>
    <row r="180" spans="1:11" ht="12.75" hidden="1" x14ac:dyDescent="0.2">
      <c r="A180" s="4">
        <v>179</v>
      </c>
      <c r="B180" s="1">
        <v>47</v>
      </c>
      <c r="C180" s="1" t="s">
        <v>11</v>
      </c>
      <c r="D180" s="1" t="s">
        <v>18</v>
      </c>
      <c r="E180" s="1" t="s">
        <v>13</v>
      </c>
      <c r="G180" s="1" t="s">
        <v>19</v>
      </c>
      <c r="H180" s="1" t="s">
        <v>15</v>
      </c>
      <c r="I180" s="1">
        <v>1</v>
      </c>
      <c r="J180" s="1">
        <v>1</v>
      </c>
      <c r="K180" s="1" t="s">
        <v>16</v>
      </c>
    </row>
    <row r="181" spans="1:11" ht="12.75" x14ac:dyDescent="0.2">
      <c r="A181" s="4">
        <v>180</v>
      </c>
      <c r="B181" s="1">
        <v>48</v>
      </c>
      <c r="C181" s="1" t="s">
        <v>17</v>
      </c>
      <c r="D181" s="1" t="s">
        <v>23</v>
      </c>
      <c r="E181" s="1" t="s">
        <v>25</v>
      </c>
      <c r="G181" s="1" t="s">
        <v>24</v>
      </c>
      <c r="H181" s="1" t="s">
        <v>22</v>
      </c>
      <c r="I181" s="1">
        <v>3</v>
      </c>
      <c r="J181" s="1">
        <v>3</v>
      </c>
      <c r="K181" s="1" t="s">
        <v>21</v>
      </c>
    </row>
    <row r="182" spans="1:11" ht="12.75" x14ac:dyDescent="0.2">
      <c r="A182" s="4">
        <v>181</v>
      </c>
      <c r="B182" s="1">
        <v>29</v>
      </c>
      <c r="C182" s="1" t="s">
        <v>17</v>
      </c>
      <c r="D182" s="1" t="s">
        <v>23</v>
      </c>
      <c r="E182" s="1" t="s">
        <v>29</v>
      </c>
      <c r="F182" s="1">
        <v>60</v>
      </c>
      <c r="G182" s="1" t="s">
        <v>24</v>
      </c>
      <c r="H182" s="1" t="s">
        <v>15</v>
      </c>
      <c r="I182" s="1">
        <v>4</v>
      </c>
      <c r="J182" s="1">
        <v>2</v>
      </c>
      <c r="K182" s="1" t="s">
        <v>21</v>
      </c>
    </row>
    <row r="183" spans="1:11" ht="12.75" x14ac:dyDescent="0.2">
      <c r="A183" s="4">
        <v>182</v>
      </c>
      <c r="B183" s="1">
        <v>47</v>
      </c>
      <c r="C183" s="1" t="s">
        <v>17</v>
      </c>
      <c r="D183" s="1" t="s">
        <v>12</v>
      </c>
      <c r="E183" s="1" t="s">
        <v>13</v>
      </c>
      <c r="G183" s="1" t="s">
        <v>14</v>
      </c>
      <c r="H183" s="1" t="s">
        <v>15</v>
      </c>
      <c r="I183" s="1">
        <v>4</v>
      </c>
      <c r="J183" s="1">
        <v>4</v>
      </c>
      <c r="K183" s="1" t="s">
        <v>21</v>
      </c>
    </row>
    <row r="184" spans="1:11" ht="12.75" x14ac:dyDescent="0.2">
      <c r="A184" s="4">
        <v>183</v>
      </c>
      <c r="B184" s="1">
        <v>51</v>
      </c>
      <c r="C184" s="1" t="s">
        <v>17</v>
      </c>
      <c r="D184" s="1" t="s">
        <v>12</v>
      </c>
      <c r="E184" s="1" t="s">
        <v>13</v>
      </c>
      <c r="G184" s="1" t="s">
        <v>14</v>
      </c>
      <c r="H184" s="1" t="s">
        <v>28</v>
      </c>
      <c r="I184" s="1">
        <v>4</v>
      </c>
      <c r="J184" s="1">
        <v>4</v>
      </c>
      <c r="K184" s="1" t="s">
        <v>21</v>
      </c>
    </row>
    <row r="185" spans="1:11" ht="12.75" x14ac:dyDescent="0.2">
      <c r="A185" s="4">
        <v>184</v>
      </c>
      <c r="B185" s="1">
        <v>46</v>
      </c>
      <c r="C185" s="1" t="s">
        <v>17</v>
      </c>
      <c r="D185" s="1" t="s">
        <v>12</v>
      </c>
      <c r="E185" s="1" t="s">
        <v>29</v>
      </c>
      <c r="G185" s="1" t="s">
        <v>14</v>
      </c>
      <c r="H185" s="1" t="s">
        <v>22</v>
      </c>
      <c r="I185" s="1">
        <v>3</v>
      </c>
      <c r="J185" s="1">
        <v>3</v>
      </c>
      <c r="K185" s="1" t="s">
        <v>21</v>
      </c>
    </row>
    <row r="186" spans="1:11" ht="12.75" x14ac:dyDescent="0.2">
      <c r="A186" s="4">
        <v>185</v>
      </c>
      <c r="B186" s="1">
        <v>48</v>
      </c>
      <c r="C186" s="1" t="s">
        <v>17</v>
      </c>
      <c r="D186" s="1" t="s">
        <v>12</v>
      </c>
      <c r="E186" s="1" t="s">
        <v>25</v>
      </c>
      <c r="G186" s="1" t="s">
        <v>14</v>
      </c>
      <c r="H186" s="1" t="s">
        <v>28</v>
      </c>
      <c r="I186" s="1">
        <v>4</v>
      </c>
      <c r="J186" s="1">
        <v>3</v>
      </c>
      <c r="K186" s="1" t="s">
        <v>21</v>
      </c>
    </row>
    <row r="187" spans="1:11" ht="12.75" x14ac:dyDescent="0.2">
      <c r="A187" s="4">
        <v>186</v>
      </c>
      <c r="B187" s="1">
        <v>59</v>
      </c>
      <c r="C187" s="1" t="s">
        <v>17</v>
      </c>
      <c r="D187" s="1" t="s">
        <v>12</v>
      </c>
      <c r="E187" s="1" t="s">
        <v>25</v>
      </c>
      <c r="G187" s="1" t="s">
        <v>14</v>
      </c>
      <c r="H187" s="1" t="s">
        <v>15</v>
      </c>
      <c r="I187" s="1">
        <v>4</v>
      </c>
      <c r="J187" s="1">
        <v>4</v>
      </c>
      <c r="K187" s="1" t="s">
        <v>21</v>
      </c>
    </row>
    <row r="188" spans="1:11" ht="12.75" x14ac:dyDescent="0.2">
      <c r="A188" s="4">
        <v>187</v>
      </c>
      <c r="B188" s="1">
        <v>53</v>
      </c>
      <c r="C188" s="1" t="s">
        <v>17</v>
      </c>
      <c r="D188" s="1" t="s">
        <v>12</v>
      </c>
      <c r="E188" s="1" t="s">
        <v>25</v>
      </c>
      <c r="G188" s="1" t="s">
        <v>14</v>
      </c>
      <c r="H188" s="1" t="s">
        <v>15</v>
      </c>
      <c r="I188" s="1">
        <v>2</v>
      </c>
      <c r="J188" s="1">
        <v>2</v>
      </c>
      <c r="K188" s="1" t="s">
        <v>21</v>
      </c>
    </row>
    <row r="189" spans="1:11" ht="12.75" x14ac:dyDescent="0.2">
      <c r="A189" s="4">
        <v>188</v>
      </c>
      <c r="B189" s="1">
        <v>53</v>
      </c>
      <c r="C189" s="1" t="s">
        <v>17</v>
      </c>
      <c r="D189" s="1" t="s">
        <v>12</v>
      </c>
      <c r="E189" s="1" t="s">
        <v>25</v>
      </c>
      <c r="G189" s="1" t="s">
        <v>14</v>
      </c>
      <c r="H189" s="1" t="s">
        <v>28</v>
      </c>
      <c r="I189" s="1">
        <v>2</v>
      </c>
      <c r="J189" s="1">
        <v>3</v>
      </c>
      <c r="K189" s="1" t="s">
        <v>21</v>
      </c>
    </row>
    <row r="190" spans="1:11" ht="12.75" hidden="1" x14ac:dyDescent="0.2">
      <c r="A190" s="4">
        <v>189</v>
      </c>
      <c r="B190" s="1">
        <v>36</v>
      </c>
      <c r="C190" s="1" t="s">
        <v>11</v>
      </c>
      <c r="D190" s="1" t="s">
        <v>27</v>
      </c>
      <c r="E190" s="1" t="s">
        <v>13</v>
      </c>
      <c r="G190" s="1" t="s">
        <v>14</v>
      </c>
      <c r="H190" s="1" t="s">
        <v>15</v>
      </c>
      <c r="I190" s="1">
        <v>2</v>
      </c>
      <c r="J190" s="1">
        <v>2</v>
      </c>
      <c r="K190" s="1" t="s">
        <v>21</v>
      </c>
    </row>
    <row r="191" spans="1:11" ht="12.75" x14ac:dyDescent="0.2">
      <c r="A191" s="4">
        <v>190</v>
      </c>
      <c r="B191" s="1">
        <v>50</v>
      </c>
      <c r="C191" s="1" t="s">
        <v>17</v>
      </c>
      <c r="D191" s="1" t="s">
        <v>12</v>
      </c>
      <c r="E191" s="1" t="s">
        <v>25</v>
      </c>
      <c r="G191" s="1" t="s">
        <v>14</v>
      </c>
      <c r="H191" s="1" t="s">
        <v>28</v>
      </c>
      <c r="I191" s="1">
        <v>4</v>
      </c>
      <c r="J191" s="1">
        <v>3</v>
      </c>
      <c r="K191" s="1" t="s">
        <v>21</v>
      </c>
    </row>
    <row r="192" spans="1:11" ht="12.75" hidden="1" x14ac:dyDescent="0.2">
      <c r="A192" s="4">
        <v>191</v>
      </c>
      <c r="B192" s="1">
        <v>28</v>
      </c>
      <c r="C192" s="1" t="s">
        <v>17</v>
      </c>
      <c r="D192" s="1" t="s">
        <v>12</v>
      </c>
      <c r="E192" s="1" t="s">
        <v>25</v>
      </c>
      <c r="G192" s="1" t="s">
        <v>14</v>
      </c>
      <c r="H192" s="1" t="s">
        <v>15</v>
      </c>
      <c r="I192" s="1">
        <v>4</v>
      </c>
      <c r="J192" s="1">
        <v>4</v>
      </c>
      <c r="K192" s="1" t="s">
        <v>16</v>
      </c>
    </row>
    <row r="193" spans="1:11" ht="12.75" hidden="1" x14ac:dyDescent="0.2">
      <c r="A193" s="4">
        <v>192</v>
      </c>
      <c r="B193" s="1">
        <v>34</v>
      </c>
      <c r="C193" s="1" t="s">
        <v>11</v>
      </c>
      <c r="D193" s="1" t="s">
        <v>12</v>
      </c>
      <c r="E193" s="1" t="s">
        <v>13</v>
      </c>
      <c r="G193" s="1" t="s">
        <v>14</v>
      </c>
      <c r="H193" s="1" t="s">
        <v>20</v>
      </c>
      <c r="I193" s="1">
        <v>3</v>
      </c>
      <c r="J193" s="1">
        <v>4</v>
      </c>
      <c r="K193" s="1" t="s">
        <v>16</v>
      </c>
    </row>
    <row r="194" spans="1:11" ht="12.75" x14ac:dyDescent="0.2">
      <c r="A194" s="4">
        <v>193</v>
      </c>
      <c r="B194" s="1">
        <v>56</v>
      </c>
      <c r="C194" s="1" t="s">
        <v>17</v>
      </c>
      <c r="D194" s="1" t="s">
        <v>12</v>
      </c>
      <c r="E194" s="1" t="s">
        <v>25</v>
      </c>
      <c r="G194" s="1" t="s">
        <v>14</v>
      </c>
      <c r="H194" s="1" t="s">
        <v>26</v>
      </c>
      <c r="I194" s="1">
        <v>2</v>
      </c>
      <c r="J194" s="1">
        <v>3</v>
      </c>
      <c r="K194" s="1" t="s">
        <v>21</v>
      </c>
    </row>
    <row r="195" spans="1:11" ht="12.75" hidden="1" x14ac:dyDescent="0.2">
      <c r="A195" s="4">
        <v>194</v>
      </c>
      <c r="B195" s="1">
        <v>37</v>
      </c>
      <c r="C195" s="1" t="s">
        <v>17</v>
      </c>
      <c r="D195" s="1" t="s">
        <v>35</v>
      </c>
      <c r="E195" s="1" t="s">
        <v>25</v>
      </c>
      <c r="F195" s="1" t="s">
        <v>38</v>
      </c>
      <c r="G195" s="1" t="s">
        <v>33</v>
      </c>
      <c r="H195" s="1" t="s">
        <v>20</v>
      </c>
      <c r="I195" s="1">
        <v>4</v>
      </c>
      <c r="J195" s="1">
        <v>4</v>
      </c>
      <c r="K195" s="1" t="s">
        <v>16</v>
      </c>
    </row>
    <row r="196" spans="1:11" ht="12.75" hidden="1" x14ac:dyDescent="0.2">
      <c r="A196" s="4">
        <v>195</v>
      </c>
      <c r="B196" s="1">
        <v>32</v>
      </c>
      <c r="C196" s="1" t="s">
        <v>11</v>
      </c>
      <c r="D196" s="1" t="s">
        <v>12</v>
      </c>
      <c r="E196" s="1" t="s">
        <v>13</v>
      </c>
      <c r="F196" s="1">
        <v>6</v>
      </c>
      <c r="G196" s="1" t="s">
        <v>14</v>
      </c>
      <c r="H196" s="1" t="s">
        <v>20</v>
      </c>
      <c r="I196" s="1">
        <v>1</v>
      </c>
      <c r="J196" s="1">
        <v>1</v>
      </c>
      <c r="K196" s="1" t="s">
        <v>16</v>
      </c>
    </row>
    <row r="197" spans="1:11" ht="12.75" x14ac:dyDescent="0.2">
      <c r="A197" s="4">
        <v>196</v>
      </c>
      <c r="B197" s="1">
        <v>21</v>
      </c>
      <c r="C197" s="1" t="s">
        <v>17</v>
      </c>
      <c r="D197" s="1" t="s">
        <v>27</v>
      </c>
      <c r="E197" s="1" t="s">
        <v>13</v>
      </c>
      <c r="G197" s="1" t="s">
        <v>14</v>
      </c>
      <c r="H197" s="1" t="s">
        <v>15</v>
      </c>
      <c r="I197" s="1">
        <v>3</v>
      </c>
      <c r="J197" s="1">
        <v>2</v>
      </c>
      <c r="K197" s="1" t="s">
        <v>21</v>
      </c>
    </row>
    <row r="198" spans="1:11" ht="12.75" x14ac:dyDescent="0.2">
      <c r="A198" s="4">
        <v>197</v>
      </c>
      <c r="B198" s="1">
        <v>35</v>
      </c>
      <c r="C198" s="1" t="s">
        <v>17</v>
      </c>
      <c r="D198" s="1" t="s">
        <v>12</v>
      </c>
      <c r="E198" s="1" t="s">
        <v>13</v>
      </c>
      <c r="G198" s="1" t="s">
        <v>14</v>
      </c>
      <c r="H198" s="1" t="s">
        <v>15</v>
      </c>
      <c r="I198" s="1">
        <v>4</v>
      </c>
      <c r="J198" s="1">
        <v>4</v>
      </c>
      <c r="K198" s="1" t="s">
        <v>21</v>
      </c>
    </row>
    <row r="199" spans="1:11" ht="12.75" hidden="1" x14ac:dyDescent="0.2">
      <c r="A199" s="4">
        <v>198</v>
      </c>
      <c r="B199" s="1">
        <v>44</v>
      </c>
      <c r="C199" s="1" t="s">
        <v>17</v>
      </c>
      <c r="D199" s="1" t="s">
        <v>23</v>
      </c>
      <c r="E199" s="1" t="s">
        <v>25</v>
      </c>
      <c r="G199" s="1" t="s">
        <v>14</v>
      </c>
      <c r="H199" s="1" t="s">
        <v>22</v>
      </c>
      <c r="I199" s="1">
        <v>2</v>
      </c>
      <c r="J199" s="1">
        <v>2</v>
      </c>
      <c r="K199" s="1" t="s">
        <v>16</v>
      </c>
    </row>
    <row r="200" spans="1:11" ht="12.75" x14ac:dyDescent="0.2">
      <c r="A200" s="4">
        <v>199</v>
      </c>
      <c r="B200" s="1">
        <v>50</v>
      </c>
      <c r="C200" s="1" t="s">
        <v>17</v>
      </c>
      <c r="D200" s="1" t="s">
        <v>12</v>
      </c>
      <c r="E200" s="1" t="s">
        <v>25</v>
      </c>
      <c r="G200" s="1" t="s">
        <v>14</v>
      </c>
      <c r="H200" s="1" t="s">
        <v>28</v>
      </c>
      <c r="I200" s="1">
        <v>2</v>
      </c>
      <c r="J200" s="1">
        <v>2</v>
      </c>
      <c r="K200" s="1" t="s">
        <v>21</v>
      </c>
    </row>
    <row r="201" spans="1:11" ht="12.75" x14ac:dyDescent="0.2">
      <c r="A201" s="4">
        <v>200</v>
      </c>
      <c r="B201" s="1">
        <v>45</v>
      </c>
      <c r="C201" s="1" t="s">
        <v>17</v>
      </c>
      <c r="D201" s="1" t="s">
        <v>23</v>
      </c>
      <c r="E201" s="1" t="s">
        <v>25</v>
      </c>
      <c r="G201" s="1" t="s">
        <v>24</v>
      </c>
      <c r="H201" s="1" t="s">
        <v>22</v>
      </c>
      <c r="I201" s="1">
        <v>3</v>
      </c>
      <c r="J201" s="1">
        <v>3</v>
      </c>
      <c r="K201" s="1" t="s">
        <v>21</v>
      </c>
    </row>
    <row r="202" spans="1:11" ht="12.75" x14ac:dyDescent="0.2">
      <c r="A202" s="4">
        <v>201</v>
      </c>
      <c r="B202" s="1">
        <v>28</v>
      </c>
      <c r="C202" s="1" t="s">
        <v>17</v>
      </c>
      <c r="D202" s="1" t="s">
        <v>23</v>
      </c>
      <c r="E202" s="1" t="s">
        <v>13</v>
      </c>
      <c r="G202" s="1" t="s">
        <v>24</v>
      </c>
      <c r="H202" s="1" t="s">
        <v>15</v>
      </c>
      <c r="I202" s="1">
        <v>4</v>
      </c>
      <c r="J202" s="1">
        <v>4</v>
      </c>
      <c r="K202" s="1" t="s">
        <v>21</v>
      </c>
    </row>
    <row r="203" spans="1:11" ht="12.75" x14ac:dyDescent="0.2">
      <c r="A203" s="4">
        <v>202</v>
      </c>
      <c r="B203" s="1">
        <v>47</v>
      </c>
      <c r="C203" s="1" t="s">
        <v>17</v>
      </c>
      <c r="D203" s="1" t="s">
        <v>35</v>
      </c>
      <c r="E203" s="1" t="s">
        <v>25</v>
      </c>
      <c r="F203" s="1">
        <v>80</v>
      </c>
      <c r="G203" s="1" t="s">
        <v>14</v>
      </c>
      <c r="H203" s="1" t="s">
        <v>22</v>
      </c>
      <c r="I203" s="1">
        <v>4</v>
      </c>
      <c r="J203" s="1">
        <v>4</v>
      </c>
      <c r="K203" s="1" t="s">
        <v>21</v>
      </c>
    </row>
    <row r="204" spans="1:11" ht="12.75" hidden="1" x14ac:dyDescent="0.2">
      <c r="A204" s="4">
        <v>203</v>
      </c>
      <c r="B204" s="1">
        <v>29</v>
      </c>
      <c r="C204" s="1" t="s">
        <v>17</v>
      </c>
      <c r="D204" s="1" t="s">
        <v>23</v>
      </c>
      <c r="E204" s="1" t="s">
        <v>25</v>
      </c>
      <c r="G204" s="1" t="s">
        <v>24</v>
      </c>
      <c r="H204" s="1" t="s">
        <v>15</v>
      </c>
      <c r="I204" s="1">
        <v>4</v>
      </c>
      <c r="J204" s="1">
        <v>4</v>
      </c>
      <c r="K204" s="1" t="s">
        <v>16</v>
      </c>
    </row>
    <row r="205" spans="1:11" ht="12.75" x14ac:dyDescent="0.2">
      <c r="A205" s="4">
        <v>204</v>
      </c>
      <c r="B205" s="1">
        <v>61</v>
      </c>
      <c r="C205" s="1" t="s">
        <v>17</v>
      </c>
      <c r="D205" s="1" t="s">
        <v>23</v>
      </c>
      <c r="E205" s="1" t="s">
        <v>25</v>
      </c>
      <c r="G205" s="1" t="s">
        <v>24</v>
      </c>
      <c r="H205" s="1" t="s">
        <v>26</v>
      </c>
      <c r="I205" s="1">
        <v>3</v>
      </c>
      <c r="J205" s="1">
        <v>4</v>
      </c>
      <c r="K205" s="1" t="s">
        <v>21</v>
      </c>
    </row>
    <row r="206" spans="1:11" ht="12.75" x14ac:dyDescent="0.2">
      <c r="A206" s="4">
        <v>205</v>
      </c>
      <c r="B206" s="1">
        <v>62</v>
      </c>
      <c r="C206" s="1" t="s">
        <v>17</v>
      </c>
      <c r="D206" s="1" t="s">
        <v>27</v>
      </c>
      <c r="E206" s="1" t="s">
        <v>13</v>
      </c>
      <c r="F206" s="1" t="s">
        <v>39</v>
      </c>
      <c r="G206" s="1" t="s">
        <v>14</v>
      </c>
      <c r="H206" s="1" t="s">
        <v>20</v>
      </c>
      <c r="I206" s="1">
        <v>3</v>
      </c>
      <c r="J206" s="1">
        <v>2</v>
      </c>
      <c r="K206" s="1" t="s">
        <v>21</v>
      </c>
    </row>
    <row r="207" spans="1:11" ht="12.75" hidden="1" x14ac:dyDescent="0.2">
      <c r="A207" s="4">
        <v>206</v>
      </c>
      <c r="B207" s="1">
        <v>53</v>
      </c>
      <c r="C207" s="1" t="s">
        <v>17</v>
      </c>
      <c r="D207" s="1" t="s">
        <v>12</v>
      </c>
      <c r="E207" s="1" t="s">
        <v>25</v>
      </c>
      <c r="G207" s="1" t="s">
        <v>14</v>
      </c>
      <c r="H207" s="1" t="s">
        <v>20</v>
      </c>
      <c r="I207" s="1">
        <v>3</v>
      </c>
      <c r="J207" s="1">
        <v>3</v>
      </c>
      <c r="K207" s="1" t="s">
        <v>16</v>
      </c>
    </row>
    <row r="208" spans="1:11" ht="12.75" x14ac:dyDescent="0.2">
      <c r="A208" s="4">
        <v>207</v>
      </c>
      <c r="B208" s="1">
        <v>49</v>
      </c>
      <c r="C208" s="1" t="s">
        <v>17</v>
      </c>
      <c r="D208" s="1" t="s">
        <v>18</v>
      </c>
      <c r="E208" s="1" t="s">
        <v>25</v>
      </c>
      <c r="G208" s="1" t="s">
        <v>19</v>
      </c>
      <c r="H208" s="1" t="s">
        <v>22</v>
      </c>
      <c r="I208" s="1">
        <v>1</v>
      </c>
      <c r="J208" s="1">
        <v>2</v>
      </c>
      <c r="K208" s="1" t="s">
        <v>21</v>
      </c>
    </row>
    <row r="209" spans="1:11" ht="12.75" hidden="1" x14ac:dyDescent="0.2">
      <c r="A209" s="4">
        <v>208</v>
      </c>
      <c r="B209" s="1">
        <v>27</v>
      </c>
      <c r="C209" s="1" t="s">
        <v>11</v>
      </c>
      <c r="D209" s="1" t="s">
        <v>23</v>
      </c>
      <c r="E209" s="1" t="s">
        <v>13</v>
      </c>
      <c r="G209" s="1" t="s">
        <v>14</v>
      </c>
      <c r="H209" s="1" t="s">
        <v>15</v>
      </c>
      <c r="I209" s="1">
        <v>1</v>
      </c>
      <c r="J209" s="1">
        <v>4</v>
      </c>
      <c r="K209" s="1" t="s">
        <v>16</v>
      </c>
    </row>
    <row r="210" spans="1:11" ht="12.75" x14ac:dyDescent="0.2">
      <c r="A210" s="4">
        <v>209</v>
      </c>
      <c r="B210" s="1">
        <v>55</v>
      </c>
      <c r="C210" s="1" t="s">
        <v>17</v>
      </c>
      <c r="D210" s="1" t="s">
        <v>12</v>
      </c>
      <c r="E210" s="1" t="s">
        <v>25</v>
      </c>
      <c r="G210" s="1" t="s">
        <v>14</v>
      </c>
      <c r="H210" s="1" t="s">
        <v>28</v>
      </c>
      <c r="I210" s="1">
        <v>4</v>
      </c>
      <c r="J210" s="1">
        <v>4</v>
      </c>
      <c r="K210" s="1" t="s">
        <v>21</v>
      </c>
    </row>
    <row r="211" spans="1:11" ht="12.75" hidden="1" x14ac:dyDescent="0.2">
      <c r="A211" s="4">
        <v>210</v>
      </c>
      <c r="B211" s="1">
        <v>58</v>
      </c>
      <c r="C211" s="1" t="s">
        <v>17</v>
      </c>
      <c r="D211" s="1" t="s">
        <v>12</v>
      </c>
      <c r="E211" s="1" t="s">
        <v>25</v>
      </c>
      <c r="G211" s="1" t="s">
        <v>14</v>
      </c>
      <c r="H211" s="1" t="s">
        <v>28</v>
      </c>
      <c r="I211" s="1">
        <v>2</v>
      </c>
      <c r="J211" s="1">
        <v>3</v>
      </c>
      <c r="K211" s="1" t="s">
        <v>16</v>
      </c>
    </row>
    <row r="212" spans="1:11" ht="12.75" x14ac:dyDescent="0.2">
      <c r="A212" s="4">
        <v>211</v>
      </c>
      <c r="B212" s="1">
        <v>22</v>
      </c>
      <c r="C212" s="1" t="s">
        <v>17</v>
      </c>
      <c r="D212" s="1" t="s">
        <v>12</v>
      </c>
      <c r="E212" s="1" t="s">
        <v>25</v>
      </c>
      <c r="G212" s="1" t="s">
        <v>14</v>
      </c>
      <c r="H212" s="1" t="s">
        <v>15</v>
      </c>
      <c r="I212" s="1">
        <v>4</v>
      </c>
      <c r="J212" s="1">
        <v>4</v>
      </c>
      <c r="K212" s="1" t="s">
        <v>21</v>
      </c>
    </row>
    <row r="213" spans="1:11" ht="12.75" hidden="1" x14ac:dyDescent="0.2">
      <c r="A213" s="4">
        <v>212</v>
      </c>
      <c r="B213" s="1">
        <v>51</v>
      </c>
      <c r="C213" s="1" t="s">
        <v>17</v>
      </c>
      <c r="D213" s="1" t="s">
        <v>23</v>
      </c>
      <c r="E213" s="1" t="s">
        <v>25</v>
      </c>
      <c r="G213" s="1" t="s">
        <v>24</v>
      </c>
      <c r="H213" s="1" t="s">
        <v>28</v>
      </c>
      <c r="I213" s="1">
        <v>4</v>
      </c>
      <c r="J213" s="1">
        <v>4</v>
      </c>
      <c r="K213" s="1" t="s">
        <v>16</v>
      </c>
    </row>
    <row r="214" spans="1:11" ht="12.75" x14ac:dyDescent="0.2">
      <c r="A214" s="4">
        <v>213</v>
      </c>
      <c r="B214" s="1">
        <v>47</v>
      </c>
      <c r="C214" s="1" t="s">
        <v>17</v>
      </c>
      <c r="D214" s="1" t="s">
        <v>35</v>
      </c>
      <c r="E214" s="1" t="s">
        <v>25</v>
      </c>
      <c r="G214" s="1" t="s">
        <v>14</v>
      </c>
      <c r="H214" s="1" t="s">
        <v>22</v>
      </c>
      <c r="I214" s="1">
        <v>2</v>
      </c>
      <c r="J214" s="1">
        <v>2</v>
      </c>
      <c r="K214" s="1" t="s">
        <v>21</v>
      </c>
    </row>
    <row r="215" spans="1:11" ht="12.75" x14ac:dyDescent="0.2">
      <c r="A215" s="4">
        <v>214</v>
      </c>
      <c r="B215" s="1">
        <v>59</v>
      </c>
      <c r="C215" s="1" t="s">
        <v>17</v>
      </c>
      <c r="D215" s="1" t="s">
        <v>12</v>
      </c>
      <c r="E215" s="1" t="s">
        <v>25</v>
      </c>
      <c r="G215" s="1" t="s">
        <v>14</v>
      </c>
      <c r="H215" s="1" t="s">
        <v>26</v>
      </c>
      <c r="I215" s="1">
        <v>3</v>
      </c>
      <c r="J215" s="1">
        <v>3</v>
      </c>
      <c r="K215" s="1" t="s">
        <v>21</v>
      </c>
    </row>
    <row r="216" spans="1:11" ht="12.75" hidden="1" x14ac:dyDescent="0.2">
      <c r="A216" s="4">
        <v>215</v>
      </c>
      <c r="B216" s="1">
        <v>42</v>
      </c>
      <c r="C216" s="1" t="s">
        <v>17</v>
      </c>
      <c r="D216" s="1" t="s">
        <v>12</v>
      </c>
      <c r="E216" s="1" t="s">
        <v>25</v>
      </c>
      <c r="G216" s="1" t="s">
        <v>14</v>
      </c>
      <c r="H216" s="1" t="s">
        <v>15</v>
      </c>
      <c r="I216" s="1">
        <v>3</v>
      </c>
      <c r="J216" s="1">
        <v>3</v>
      </c>
      <c r="K216" s="1" t="s">
        <v>16</v>
      </c>
    </row>
    <row r="217" spans="1:11" ht="12.75" x14ac:dyDescent="0.2">
      <c r="A217" s="4">
        <v>216</v>
      </c>
      <c r="B217" s="1">
        <v>32</v>
      </c>
      <c r="C217" s="1" t="s">
        <v>17</v>
      </c>
      <c r="D217" s="1" t="s">
        <v>12</v>
      </c>
      <c r="E217" s="1" t="s">
        <v>13</v>
      </c>
      <c r="G217" s="1" t="s">
        <v>14</v>
      </c>
      <c r="H217" s="1" t="s">
        <v>15</v>
      </c>
      <c r="I217" s="1">
        <v>4</v>
      </c>
      <c r="J217" s="1">
        <v>4</v>
      </c>
      <c r="K217" s="1" t="s">
        <v>21</v>
      </c>
    </row>
    <row r="218" spans="1:11" ht="12.75" hidden="1" x14ac:dyDescent="0.2">
      <c r="A218" s="4">
        <v>217</v>
      </c>
      <c r="B218" s="1">
        <v>59</v>
      </c>
      <c r="C218" s="1" t="s">
        <v>17</v>
      </c>
      <c r="D218" s="1" t="s">
        <v>12</v>
      </c>
      <c r="E218" s="1" t="s">
        <v>25</v>
      </c>
      <c r="G218" s="1" t="s">
        <v>14</v>
      </c>
      <c r="H218" s="1" t="s">
        <v>20</v>
      </c>
      <c r="I218" s="1">
        <v>2</v>
      </c>
      <c r="J218" s="1">
        <v>2</v>
      </c>
      <c r="K218" s="1" t="s">
        <v>16</v>
      </c>
    </row>
    <row r="219" spans="1:11" ht="12.75" hidden="1" x14ac:dyDescent="0.2">
      <c r="A219" s="4">
        <v>218</v>
      </c>
      <c r="B219" s="1">
        <v>51</v>
      </c>
      <c r="C219" s="1" t="s">
        <v>17</v>
      </c>
      <c r="D219" s="1" t="s">
        <v>18</v>
      </c>
      <c r="E219" s="1" t="s">
        <v>25</v>
      </c>
      <c r="G219" s="1" t="s">
        <v>19</v>
      </c>
      <c r="H219" s="1" t="s">
        <v>22</v>
      </c>
      <c r="I219" s="1">
        <v>3</v>
      </c>
      <c r="J219" s="1">
        <v>2</v>
      </c>
      <c r="K219" s="1" t="s">
        <v>16</v>
      </c>
    </row>
    <row r="220" spans="1:11" ht="12.75" hidden="1" x14ac:dyDescent="0.2">
      <c r="A220" s="4">
        <v>219</v>
      </c>
      <c r="B220" s="1">
        <v>49</v>
      </c>
      <c r="C220" s="1" t="s">
        <v>17</v>
      </c>
      <c r="D220" s="1" t="s">
        <v>12</v>
      </c>
      <c r="E220" s="1" t="s">
        <v>25</v>
      </c>
      <c r="G220" s="1" t="s">
        <v>24</v>
      </c>
      <c r="H220" s="1" t="s">
        <v>28</v>
      </c>
      <c r="I220" s="1">
        <v>3</v>
      </c>
      <c r="J220" s="1">
        <v>2</v>
      </c>
      <c r="K220" s="1" t="s">
        <v>16</v>
      </c>
    </row>
    <row r="221" spans="1:11" ht="12.75" hidden="1" x14ac:dyDescent="0.2">
      <c r="A221" s="4">
        <v>220</v>
      </c>
      <c r="B221" s="1">
        <v>45</v>
      </c>
      <c r="C221" s="1" t="s">
        <v>11</v>
      </c>
      <c r="D221" s="1" t="s">
        <v>23</v>
      </c>
      <c r="E221" s="1" t="s">
        <v>29</v>
      </c>
      <c r="F221" s="1" t="s">
        <v>40</v>
      </c>
      <c r="G221" s="1" t="s">
        <v>24</v>
      </c>
      <c r="H221" s="1" t="s">
        <v>22</v>
      </c>
      <c r="I221" s="1">
        <v>3</v>
      </c>
      <c r="J221" s="1">
        <v>3</v>
      </c>
      <c r="K221" s="1" t="s">
        <v>21</v>
      </c>
    </row>
    <row r="222" spans="1:11" ht="12.75" hidden="1" x14ac:dyDescent="0.2">
      <c r="A222" s="4">
        <v>221</v>
      </c>
      <c r="B222" s="1">
        <v>54</v>
      </c>
      <c r="C222" s="1" t="s">
        <v>17</v>
      </c>
      <c r="D222" s="1" t="s">
        <v>27</v>
      </c>
      <c r="E222" s="1" t="s">
        <v>25</v>
      </c>
      <c r="G222" s="1" t="s">
        <v>14</v>
      </c>
      <c r="H222" s="1" t="s">
        <v>28</v>
      </c>
      <c r="I222" s="1">
        <v>4</v>
      </c>
      <c r="J222" s="1">
        <v>3</v>
      </c>
      <c r="K222" s="1" t="s">
        <v>16</v>
      </c>
    </row>
    <row r="223" spans="1:11" ht="12.75" x14ac:dyDescent="0.2">
      <c r="A223" s="4">
        <v>222</v>
      </c>
      <c r="B223" s="1">
        <v>43</v>
      </c>
      <c r="C223" s="1" t="s">
        <v>17</v>
      </c>
      <c r="D223" s="1" t="s">
        <v>12</v>
      </c>
      <c r="E223" s="1" t="s">
        <v>25</v>
      </c>
      <c r="G223" s="1" t="s">
        <v>14</v>
      </c>
      <c r="H223" s="1" t="s">
        <v>15</v>
      </c>
      <c r="I223" s="1">
        <v>3</v>
      </c>
      <c r="J223" s="1">
        <v>3</v>
      </c>
      <c r="K223" s="1" t="s">
        <v>21</v>
      </c>
    </row>
    <row r="224" spans="1:11" ht="12.75" hidden="1" x14ac:dyDescent="0.2">
      <c r="A224" s="4">
        <v>223</v>
      </c>
      <c r="B224" s="1">
        <v>27</v>
      </c>
      <c r="C224" s="1" t="s">
        <v>11</v>
      </c>
      <c r="D224" s="1" t="s">
        <v>12</v>
      </c>
      <c r="E224" s="1" t="s">
        <v>25</v>
      </c>
      <c r="G224" s="1" t="s">
        <v>14</v>
      </c>
      <c r="H224" s="1" t="s">
        <v>15</v>
      </c>
      <c r="I224" s="1">
        <v>4</v>
      </c>
      <c r="J224" s="1">
        <v>2</v>
      </c>
      <c r="K224" s="1" t="s">
        <v>21</v>
      </c>
    </row>
    <row r="225" spans="1:11" ht="12.75" x14ac:dyDescent="0.2">
      <c r="A225" s="4">
        <v>224</v>
      </c>
      <c r="B225" s="1">
        <v>29</v>
      </c>
      <c r="C225" s="1" t="s">
        <v>17</v>
      </c>
      <c r="D225" s="1" t="s">
        <v>23</v>
      </c>
      <c r="E225" s="1" t="s">
        <v>25</v>
      </c>
      <c r="G225" s="1" t="s">
        <v>24</v>
      </c>
      <c r="H225" s="1" t="s">
        <v>15</v>
      </c>
      <c r="I225" s="1">
        <v>3</v>
      </c>
      <c r="J225" s="1">
        <v>4</v>
      </c>
      <c r="K225" s="1" t="s">
        <v>21</v>
      </c>
    </row>
    <row r="226" spans="1:11" ht="12.75" hidden="1" x14ac:dyDescent="0.2">
      <c r="A226" s="4">
        <v>225</v>
      </c>
      <c r="B226" s="1">
        <v>55</v>
      </c>
      <c r="C226" s="1" t="s">
        <v>17</v>
      </c>
      <c r="D226" s="1" t="s">
        <v>12</v>
      </c>
      <c r="E226" s="1" t="s">
        <v>25</v>
      </c>
      <c r="G226" s="1" t="s">
        <v>14</v>
      </c>
      <c r="H226" s="1" t="s">
        <v>28</v>
      </c>
      <c r="I226" s="1">
        <v>3</v>
      </c>
      <c r="J226" s="1">
        <v>4</v>
      </c>
      <c r="K226" s="1" t="s">
        <v>16</v>
      </c>
    </row>
    <row r="227" spans="1:11" ht="12.75" hidden="1" x14ac:dyDescent="0.2">
      <c r="A227" s="4">
        <v>226</v>
      </c>
      <c r="B227" s="1">
        <v>30</v>
      </c>
      <c r="C227" s="1" t="s">
        <v>11</v>
      </c>
      <c r="D227" s="1" t="s">
        <v>12</v>
      </c>
      <c r="E227" s="1" t="s">
        <v>13</v>
      </c>
      <c r="G227" s="1" t="s">
        <v>14</v>
      </c>
      <c r="H227" s="1" t="s">
        <v>15</v>
      </c>
      <c r="I227" s="1">
        <v>2</v>
      </c>
      <c r="J227" s="1">
        <v>2</v>
      </c>
      <c r="K227" s="1" t="s">
        <v>16</v>
      </c>
    </row>
    <row r="228" spans="1:11" ht="12.75" x14ac:dyDescent="0.2">
      <c r="A228" s="4">
        <v>227</v>
      </c>
      <c r="B228" s="1">
        <v>32</v>
      </c>
      <c r="C228" s="1" t="s">
        <v>17</v>
      </c>
      <c r="D228" s="1" t="s">
        <v>27</v>
      </c>
      <c r="E228" s="1" t="s">
        <v>25</v>
      </c>
      <c r="G228" s="1" t="s">
        <v>14</v>
      </c>
      <c r="H228" s="1" t="s">
        <v>20</v>
      </c>
      <c r="I228" s="1">
        <v>3</v>
      </c>
      <c r="J228" s="1">
        <v>3</v>
      </c>
      <c r="K228" s="1" t="s">
        <v>21</v>
      </c>
    </row>
    <row r="229" spans="1:11" ht="12.75" x14ac:dyDescent="0.2">
      <c r="A229" s="4">
        <v>228</v>
      </c>
      <c r="B229" s="1">
        <v>48</v>
      </c>
      <c r="C229" s="1" t="s">
        <v>17</v>
      </c>
      <c r="D229" s="1" t="s">
        <v>12</v>
      </c>
      <c r="E229" s="1" t="s">
        <v>25</v>
      </c>
      <c r="G229" s="1" t="s">
        <v>14</v>
      </c>
      <c r="H229" s="1" t="s">
        <v>22</v>
      </c>
      <c r="I229" s="1">
        <v>3</v>
      </c>
      <c r="J229" s="1">
        <v>2</v>
      </c>
      <c r="K229" s="1" t="s">
        <v>21</v>
      </c>
    </row>
    <row r="230" spans="1:11" ht="12.75" hidden="1" x14ac:dyDescent="0.2">
      <c r="A230" s="4">
        <v>229</v>
      </c>
      <c r="B230" s="1">
        <v>30</v>
      </c>
      <c r="C230" s="1" t="s">
        <v>11</v>
      </c>
      <c r="D230" s="1" t="s">
        <v>23</v>
      </c>
      <c r="E230" s="1" t="s">
        <v>13</v>
      </c>
      <c r="F230" s="1">
        <v>20</v>
      </c>
      <c r="G230" s="1" t="s">
        <v>24</v>
      </c>
      <c r="H230" s="1" t="s">
        <v>20</v>
      </c>
      <c r="I230" s="1">
        <v>3</v>
      </c>
      <c r="J230" s="1">
        <v>3</v>
      </c>
      <c r="K230" s="1" t="s">
        <v>16</v>
      </c>
    </row>
    <row r="231" spans="1:11" ht="12.75" hidden="1" x14ac:dyDescent="0.2">
      <c r="A231" s="4">
        <v>230</v>
      </c>
      <c r="B231" s="1">
        <v>37</v>
      </c>
      <c r="C231" s="1" t="s">
        <v>11</v>
      </c>
      <c r="D231" s="1" t="s">
        <v>23</v>
      </c>
      <c r="E231" s="1" t="s">
        <v>13</v>
      </c>
      <c r="G231" s="1" t="s">
        <v>24</v>
      </c>
      <c r="H231" s="1" t="s">
        <v>20</v>
      </c>
      <c r="I231" s="1">
        <v>2</v>
      </c>
      <c r="J231" s="1">
        <v>2</v>
      </c>
      <c r="K231" s="1" t="s">
        <v>16</v>
      </c>
    </row>
    <row r="232" spans="1:11" ht="12.75" x14ac:dyDescent="0.2">
      <c r="A232" s="4">
        <v>231</v>
      </c>
      <c r="B232" s="1">
        <v>50</v>
      </c>
      <c r="C232" s="1" t="s">
        <v>17</v>
      </c>
      <c r="D232" s="1" t="s">
        <v>12</v>
      </c>
      <c r="E232" s="1" t="s">
        <v>25</v>
      </c>
      <c r="G232" s="1" t="s">
        <v>14</v>
      </c>
      <c r="H232" s="1" t="s">
        <v>15</v>
      </c>
      <c r="I232" s="1">
        <v>4</v>
      </c>
      <c r="J232" s="1">
        <v>4</v>
      </c>
      <c r="K232" s="1" t="s">
        <v>21</v>
      </c>
    </row>
    <row r="233" spans="1:11" ht="12.75" x14ac:dyDescent="0.2">
      <c r="A233" s="4">
        <v>232</v>
      </c>
      <c r="B233" s="1">
        <v>22</v>
      </c>
      <c r="C233" s="1" t="s">
        <v>17</v>
      </c>
      <c r="D233" s="1" t="s">
        <v>12</v>
      </c>
      <c r="E233" s="1" t="s">
        <v>13</v>
      </c>
      <c r="G233" s="1" t="s">
        <v>14</v>
      </c>
      <c r="H233" s="1" t="s">
        <v>15</v>
      </c>
      <c r="I233" s="1">
        <v>3</v>
      </c>
      <c r="J233" s="1">
        <v>4</v>
      </c>
      <c r="K233" s="1" t="s">
        <v>21</v>
      </c>
    </row>
    <row r="234" spans="1:11" ht="12.75" hidden="1" x14ac:dyDescent="0.2">
      <c r="A234" s="4">
        <v>233</v>
      </c>
      <c r="B234" s="1">
        <v>47</v>
      </c>
      <c r="C234" s="1" t="s">
        <v>11</v>
      </c>
      <c r="D234" s="1" t="s">
        <v>12</v>
      </c>
      <c r="E234" s="1" t="s">
        <v>29</v>
      </c>
      <c r="F234" s="1">
        <v>100</v>
      </c>
      <c r="G234" s="1" t="s">
        <v>14</v>
      </c>
      <c r="H234" s="1" t="s">
        <v>15</v>
      </c>
      <c r="I234" s="1">
        <v>2</v>
      </c>
      <c r="J234" s="1">
        <v>2</v>
      </c>
      <c r="K234" s="1" t="s">
        <v>16</v>
      </c>
    </row>
    <row r="235" spans="1:11" ht="12.75" x14ac:dyDescent="0.2">
      <c r="A235" s="4">
        <v>234</v>
      </c>
      <c r="B235" s="1">
        <v>25</v>
      </c>
      <c r="C235" s="1" t="s">
        <v>17</v>
      </c>
      <c r="D235" s="1" t="s">
        <v>12</v>
      </c>
      <c r="E235" s="1" t="s">
        <v>25</v>
      </c>
      <c r="G235" s="1" t="s">
        <v>14</v>
      </c>
      <c r="H235" s="1" t="s">
        <v>15</v>
      </c>
      <c r="I235" s="1">
        <v>3</v>
      </c>
      <c r="J235" s="1">
        <v>3</v>
      </c>
      <c r="K235" s="1" t="s">
        <v>21</v>
      </c>
    </row>
    <row r="236" spans="1:11" ht="12.75" hidden="1" x14ac:dyDescent="0.2">
      <c r="A236" s="4">
        <v>235</v>
      </c>
      <c r="B236" s="1">
        <v>50</v>
      </c>
      <c r="C236" s="1" t="s">
        <v>17</v>
      </c>
      <c r="D236" s="1" t="s">
        <v>12</v>
      </c>
      <c r="E236" s="1" t="s">
        <v>25</v>
      </c>
      <c r="G236" s="1" t="s">
        <v>14</v>
      </c>
      <c r="H236" s="1" t="s">
        <v>28</v>
      </c>
      <c r="I236" s="1">
        <v>2</v>
      </c>
      <c r="J236" s="1">
        <v>2</v>
      </c>
      <c r="K236" s="1" t="s">
        <v>16</v>
      </c>
    </row>
    <row r="237" spans="1:11" ht="12.75" x14ac:dyDescent="0.2">
      <c r="A237" s="4">
        <v>236</v>
      </c>
      <c r="B237" s="1">
        <v>49</v>
      </c>
      <c r="C237" s="1" t="s">
        <v>17</v>
      </c>
      <c r="D237" s="1" t="s">
        <v>23</v>
      </c>
      <c r="E237" s="1" t="s">
        <v>25</v>
      </c>
      <c r="G237" s="1" t="s">
        <v>24</v>
      </c>
      <c r="H237" s="1" t="s">
        <v>22</v>
      </c>
      <c r="I237" s="1">
        <v>4</v>
      </c>
      <c r="J237" s="1">
        <v>4</v>
      </c>
      <c r="K237" s="1" t="s">
        <v>21</v>
      </c>
    </row>
    <row r="238" spans="1:11" ht="12.75" x14ac:dyDescent="0.2">
      <c r="A238" s="4">
        <v>237</v>
      </c>
      <c r="B238" s="1">
        <v>27</v>
      </c>
      <c r="C238" s="1" t="s">
        <v>17</v>
      </c>
      <c r="D238" s="1" t="s">
        <v>18</v>
      </c>
      <c r="E238" s="1" t="s">
        <v>25</v>
      </c>
      <c r="G238" s="1" t="s">
        <v>19</v>
      </c>
      <c r="H238" s="1" t="s">
        <v>15</v>
      </c>
      <c r="I238" s="1">
        <v>3</v>
      </c>
      <c r="J238" s="1">
        <v>3</v>
      </c>
      <c r="K238" s="1" t="s">
        <v>21</v>
      </c>
    </row>
    <row r="239" spans="1:11" ht="12.75" hidden="1" x14ac:dyDescent="0.2">
      <c r="A239" s="4">
        <v>238</v>
      </c>
      <c r="B239" s="1">
        <v>37</v>
      </c>
      <c r="C239" s="1" t="s">
        <v>11</v>
      </c>
      <c r="D239" s="1" t="s">
        <v>23</v>
      </c>
      <c r="E239" s="1" t="s">
        <v>13</v>
      </c>
      <c r="G239" s="1" t="s">
        <v>24</v>
      </c>
      <c r="H239" s="1" t="s">
        <v>20</v>
      </c>
      <c r="I239" s="1">
        <v>2</v>
      </c>
      <c r="J239" s="1">
        <v>1</v>
      </c>
      <c r="K239" s="1" t="s">
        <v>16</v>
      </c>
    </row>
    <row r="240" spans="1:11" ht="12.75" x14ac:dyDescent="0.2">
      <c r="A240" s="4">
        <v>239</v>
      </c>
      <c r="B240" s="1">
        <v>64</v>
      </c>
      <c r="C240" s="1" t="s">
        <v>17</v>
      </c>
      <c r="D240" s="1" t="s">
        <v>23</v>
      </c>
      <c r="E240" s="1" t="s">
        <v>25</v>
      </c>
      <c r="G240" s="1" t="s">
        <v>24</v>
      </c>
      <c r="H240" s="1" t="s">
        <v>20</v>
      </c>
      <c r="I240" s="1">
        <v>4</v>
      </c>
      <c r="J240" s="1">
        <v>3</v>
      </c>
      <c r="K240" s="1" t="s">
        <v>21</v>
      </c>
    </row>
    <row r="241" spans="1:11" ht="12.75" hidden="1" x14ac:dyDescent="0.2">
      <c r="A241" s="4">
        <v>240</v>
      </c>
      <c r="B241" s="1">
        <v>40</v>
      </c>
      <c r="C241" s="1" t="s">
        <v>11</v>
      </c>
      <c r="D241" s="1" t="s">
        <v>12</v>
      </c>
      <c r="E241" s="1" t="s">
        <v>13</v>
      </c>
      <c r="G241" s="1" t="s">
        <v>14</v>
      </c>
      <c r="H241" s="1" t="s">
        <v>15</v>
      </c>
      <c r="I241" s="1">
        <v>3</v>
      </c>
      <c r="J241" s="1">
        <v>3</v>
      </c>
      <c r="K241" s="1" t="s">
        <v>16</v>
      </c>
    </row>
    <row r="242" spans="1:11" ht="12.75" hidden="1" x14ac:dyDescent="0.2">
      <c r="A242" s="4">
        <v>241</v>
      </c>
      <c r="B242" s="1">
        <v>50</v>
      </c>
      <c r="C242" s="1" t="s">
        <v>17</v>
      </c>
      <c r="D242" s="1" t="s">
        <v>35</v>
      </c>
      <c r="E242" s="1" t="s">
        <v>29</v>
      </c>
      <c r="F242" s="1">
        <v>20</v>
      </c>
      <c r="G242" s="1" t="s">
        <v>14</v>
      </c>
      <c r="H242" s="1" t="s">
        <v>28</v>
      </c>
      <c r="I242" s="1">
        <v>3</v>
      </c>
      <c r="J242" s="1">
        <v>3</v>
      </c>
      <c r="K242" s="1" t="s">
        <v>16</v>
      </c>
    </row>
    <row r="243" spans="1:11" ht="12.75" x14ac:dyDescent="0.2">
      <c r="A243" s="4">
        <v>242</v>
      </c>
      <c r="B243" s="1">
        <v>27</v>
      </c>
      <c r="C243" s="1" t="s">
        <v>17</v>
      </c>
      <c r="D243" s="1" t="s">
        <v>12</v>
      </c>
      <c r="E243" s="1" t="s">
        <v>25</v>
      </c>
      <c r="G243" s="1" t="s">
        <v>14</v>
      </c>
      <c r="H243" s="1" t="s">
        <v>15</v>
      </c>
      <c r="I243" s="1">
        <v>4</v>
      </c>
      <c r="J243" s="1">
        <v>3</v>
      </c>
      <c r="K243" s="1" t="s">
        <v>21</v>
      </c>
    </row>
    <row r="244" spans="1:11" ht="12.75" hidden="1" x14ac:dyDescent="0.2">
      <c r="A244" s="4">
        <v>243</v>
      </c>
      <c r="B244" s="1">
        <v>36</v>
      </c>
      <c r="C244" s="1" t="s">
        <v>17</v>
      </c>
      <c r="D244" s="1" t="s">
        <v>18</v>
      </c>
      <c r="E244" s="1" t="s">
        <v>13</v>
      </c>
      <c r="G244" s="1" t="s">
        <v>19</v>
      </c>
      <c r="H244" s="1" t="s">
        <v>20</v>
      </c>
      <c r="I244" s="1">
        <v>4</v>
      </c>
      <c r="J244" s="1">
        <v>4</v>
      </c>
      <c r="K244" s="1" t="s">
        <v>16</v>
      </c>
    </row>
    <row r="245" spans="1:11" ht="12.75" hidden="1" x14ac:dyDescent="0.2">
      <c r="A245" s="4">
        <v>244</v>
      </c>
      <c r="B245" s="1">
        <v>25</v>
      </c>
      <c r="C245" s="1" t="s">
        <v>11</v>
      </c>
      <c r="D245" s="1" t="s">
        <v>12</v>
      </c>
      <c r="E245" s="1" t="s">
        <v>13</v>
      </c>
      <c r="G245" s="1" t="s">
        <v>14</v>
      </c>
      <c r="H245" s="1" t="s">
        <v>15</v>
      </c>
      <c r="I245" s="1">
        <v>4</v>
      </c>
      <c r="J245" s="1">
        <v>4</v>
      </c>
      <c r="K245" s="1" t="s">
        <v>21</v>
      </c>
    </row>
    <row r="246" spans="1:11" ht="12.75" x14ac:dyDescent="0.2">
      <c r="A246" s="4">
        <v>245</v>
      </c>
      <c r="B246" s="1">
        <v>49</v>
      </c>
      <c r="C246" s="1" t="s">
        <v>17</v>
      </c>
      <c r="D246" s="1" t="s">
        <v>12</v>
      </c>
      <c r="E246" s="1" t="s">
        <v>25</v>
      </c>
      <c r="G246" s="1" t="s">
        <v>14</v>
      </c>
      <c r="H246" s="1" t="s">
        <v>28</v>
      </c>
      <c r="I246" s="1">
        <v>2</v>
      </c>
      <c r="J246" s="1">
        <v>3</v>
      </c>
      <c r="K246" s="1" t="s">
        <v>21</v>
      </c>
    </row>
    <row r="247" spans="1:11" ht="12.75" hidden="1" x14ac:dyDescent="0.2">
      <c r="A247" s="4">
        <v>246</v>
      </c>
      <c r="B247" s="1">
        <v>36</v>
      </c>
      <c r="C247" s="1" t="s">
        <v>11</v>
      </c>
      <c r="D247" s="1" t="s">
        <v>23</v>
      </c>
      <c r="E247" s="1" t="s">
        <v>25</v>
      </c>
      <c r="G247" s="1" t="s">
        <v>24</v>
      </c>
      <c r="H247" s="1" t="s">
        <v>20</v>
      </c>
      <c r="I247" s="1">
        <v>4</v>
      </c>
      <c r="J247" s="1">
        <v>3</v>
      </c>
      <c r="K247" s="1" t="s">
        <v>21</v>
      </c>
    </row>
    <row r="248" spans="1:11" ht="12.75" x14ac:dyDescent="0.2">
      <c r="A248" s="4">
        <v>247</v>
      </c>
      <c r="B248" s="1">
        <v>45</v>
      </c>
      <c r="C248" s="1" t="s">
        <v>17</v>
      </c>
      <c r="D248" s="1" t="s">
        <v>27</v>
      </c>
      <c r="E248" s="1" t="s">
        <v>25</v>
      </c>
      <c r="G248" s="1" t="s">
        <v>14</v>
      </c>
      <c r="H248" s="1" t="s">
        <v>15</v>
      </c>
      <c r="I248" s="1">
        <v>4</v>
      </c>
      <c r="J248" s="1">
        <v>4</v>
      </c>
      <c r="K248" s="1" t="s">
        <v>21</v>
      </c>
    </row>
    <row r="249" spans="1:11" ht="12.75" hidden="1" x14ac:dyDescent="0.2">
      <c r="A249" s="4">
        <v>248</v>
      </c>
      <c r="B249" s="1">
        <v>43</v>
      </c>
      <c r="C249" s="1" t="s">
        <v>11</v>
      </c>
      <c r="D249" s="1" t="s">
        <v>12</v>
      </c>
      <c r="E249" s="1" t="s">
        <v>25</v>
      </c>
      <c r="G249" s="1" t="s">
        <v>14</v>
      </c>
      <c r="H249" s="1" t="s">
        <v>22</v>
      </c>
      <c r="I249" s="1">
        <v>3</v>
      </c>
      <c r="J249" s="1">
        <v>3</v>
      </c>
      <c r="K249" s="1" t="s">
        <v>16</v>
      </c>
    </row>
    <row r="250" spans="1:11" ht="12.75" x14ac:dyDescent="0.2">
      <c r="A250" s="4">
        <v>249</v>
      </c>
      <c r="B250" s="1">
        <v>34</v>
      </c>
      <c r="C250" s="1" t="s">
        <v>17</v>
      </c>
      <c r="D250" s="1" t="s">
        <v>12</v>
      </c>
      <c r="E250" s="1" t="s">
        <v>25</v>
      </c>
      <c r="G250" s="1" t="s">
        <v>14</v>
      </c>
      <c r="H250" s="1" t="s">
        <v>20</v>
      </c>
      <c r="I250" s="1">
        <v>3</v>
      </c>
      <c r="J250" s="1">
        <v>3</v>
      </c>
      <c r="K250" s="1" t="s">
        <v>21</v>
      </c>
    </row>
    <row r="251" spans="1:11" ht="12.75" x14ac:dyDescent="0.2">
      <c r="A251" s="4">
        <v>250</v>
      </c>
      <c r="B251" s="1">
        <v>53</v>
      </c>
      <c r="C251" s="1" t="s">
        <v>17</v>
      </c>
      <c r="D251" s="1" t="s">
        <v>12</v>
      </c>
      <c r="E251" s="1" t="s">
        <v>25</v>
      </c>
      <c r="G251" s="1" t="s">
        <v>14</v>
      </c>
      <c r="H251" s="1" t="s">
        <v>28</v>
      </c>
      <c r="I251" s="1">
        <v>3</v>
      </c>
      <c r="J251" s="1">
        <v>3</v>
      </c>
      <c r="K251" s="1" t="s">
        <v>21</v>
      </c>
    </row>
    <row r="252" spans="1:11" ht="12.75" x14ac:dyDescent="0.2">
      <c r="A252" s="4">
        <v>251</v>
      </c>
      <c r="B252" s="1">
        <v>46</v>
      </c>
      <c r="C252" s="1" t="s">
        <v>17</v>
      </c>
      <c r="D252" s="1" t="s">
        <v>12</v>
      </c>
      <c r="E252" s="1" t="s">
        <v>25</v>
      </c>
      <c r="G252" s="1" t="s">
        <v>14</v>
      </c>
      <c r="H252" s="1" t="s">
        <v>20</v>
      </c>
      <c r="I252" s="1">
        <v>3</v>
      </c>
      <c r="J252" s="1">
        <v>3</v>
      </c>
      <c r="K252" s="1" t="s">
        <v>21</v>
      </c>
    </row>
    <row r="253" spans="1:11" ht="12.75" hidden="1" x14ac:dyDescent="0.2">
      <c r="A253" s="4">
        <v>252</v>
      </c>
      <c r="B253" s="1">
        <v>25</v>
      </c>
      <c r="C253" s="1" t="s">
        <v>11</v>
      </c>
      <c r="D253" s="1" t="s">
        <v>12</v>
      </c>
      <c r="E253" s="1" t="s">
        <v>13</v>
      </c>
      <c r="G253" s="1" t="s">
        <v>14</v>
      </c>
      <c r="H253" s="1" t="s">
        <v>15</v>
      </c>
      <c r="I253" s="1">
        <v>2</v>
      </c>
      <c r="J253" s="1">
        <v>1</v>
      </c>
      <c r="K253" s="1" t="s">
        <v>16</v>
      </c>
    </row>
    <row r="254" spans="1:11" ht="12.75" x14ac:dyDescent="0.2">
      <c r="A254" s="4">
        <v>253</v>
      </c>
      <c r="B254" s="1">
        <v>48</v>
      </c>
      <c r="C254" s="1" t="s">
        <v>17</v>
      </c>
      <c r="D254" s="1" t="s">
        <v>12</v>
      </c>
      <c r="E254" s="1" t="s">
        <v>25</v>
      </c>
      <c r="G254" s="1" t="s">
        <v>14</v>
      </c>
      <c r="H254" s="1" t="s">
        <v>22</v>
      </c>
      <c r="I254" s="1">
        <v>2</v>
      </c>
      <c r="J254" s="1">
        <v>2</v>
      </c>
      <c r="K254" s="1" t="s">
        <v>21</v>
      </c>
    </row>
    <row r="255" spans="1:11" ht="12.75" hidden="1" x14ac:dyDescent="0.2">
      <c r="A255" s="4">
        <v>254</v>
      </c>
      <c r="B255" s="1">
        <v>31</v>
      </c>
      <c r="C255" s="1" t="s">
        <v>11</v>
      </c>
      <c r="D255" s="1" t="s">
        <v>12</v>
      </c>
      <c r="E255" s="1" t="s">
        <v>13</v>
      </c>
      <c r="G255" s="1" t="s">
        <v>14</v>
      </c>
      <c r="H255" s="1" t="s">
        <v>15</v>
      </c>
      <c r="I255" s="1">
        <v>2</v>
      </c>
      <c r="J255" s="1">
        <v>3</v>
      </c>
      <c r="K255" s="1" t="s">
        <v>16</v>
      </c>
    </row>
    <row r="256" spans="1:11" ht="12.75" x14ac:dyDescent="0.2">
      <c r="A256" s="4">
        <v>255</v>
      </c>
      <c r="B256" s="1">
        <v>43</v>
      </c>
      <c r="C256" s="1" t="s">
        <v>17</v>
      </c>
      <c r="D256" s="1" t="s">
        <v>12</v>
      </c>
      <c r="E256" s="1" t="s">
        <v>25</v>
      </c>
      <c r="G256" s="1" t="s">
        <v>14</v>
      </c>
      <c r="H256" s="1" t="s">
        <v>20</v>
      </c>
      <c r="I256" s="1">
        <v>3</v>
      </c>
      <c r="J256" s="1">
        <v>4</v>
      </c>
      <c r="K256" s="1" t="s">
        <v>21</v>
      </c>
    </row>
    <row r="257" spans="1:11" ht="12.75" hidden="1" x14ac:dyDescent="0.2">
      <c r="A257" s="4">
        <v>256</v>
      </c>
      <c r="B257" s="1">
        <v>27</v>
      </c>
      <c r="C257" s="1" t="s">
        <v>17</v>
      </c>
      <c r="D257" s="1" t="s">
        <v>12</v>
      </c>
      <c r="E257" s="1" t="s">
        <v>29</v>
      </c>
      <c r="F257" s="1">
        <v>90</v>
      </c>
      <c r="G257" s="1" t="s">
        <v>14</v>
      </c>
      <c r="H257" s="1" t="s">
        <v>15</v>
      </c>
      <c r="I257" s="1">
        <v>3</v>
      </c>
      <c r="J257" s="1">
        <v>3</v>
      </c>
      <c r="K257" s="1" t="s">
        <v>16</v>
      </c>
    </row>
    <row r="258" spans="1:11" ht="12.75" x14ac:dyDescent="0.2">
      <c r="A258" s="4">
        <v>257</v>
      </c>
      <c r="B258" s="1">
        <v>37</v>
      </c>
      <c r="C258" s="1" t="s">
        <v>17</v>
      </c>
      <c r="D258" s="1" t="s">
        <v>18</v>
      </c>
      <c r="E258" s="1" t="s">
        <v>13</v>
      </c>
      <c r="F258" s="1" t="s">
        <v>41</v>
      </c>
      <c r="G258" s="1" t="s">
        <v>19</v>
      </c>
      <c r="H258" s="1" t="s">
        <v>20</v>
      </c>
      <c r="I258" s="1">
        <v>4</v>
      </c>
      <c r="J258" s="1">
        <v>4</v>
      </c>
      <c r="K258" s="1" t="s">
        <v>21</v>
      </c>
    </row>
    <row r="259" spans="1:11" ht="12.75" hidden="1" x14ac:dyDescent="0.2">
      <c r="A259" s="4">
        <v>258</v>
      </c>
      <c r="B259" s="1">
        <v>44</v>
      </c>
      <c r="C259" s="1" t="s">
        <v>11</v>
      </c>
      <c r="D259" s="1" t="s">
        <v>12</v>
      </c>
      <c r="E259" s="1" t="s">
        <v>13</v>
      </c>
      <c r="G259" s="1" t="s">
        <v>14</v>
      </c>
      <c r="H259" s="1" t="s">
        <v>22</v>
      </c>
      <c r="I259" s="1">
        <v>1</v>
      </c>
      <c r="J259" s="1">
        <v>1</v>
      </c>
      <c r="K259" s="1" t="s">
        <v>16</v>
      </c>
    </row>
    <row r="260" spans="1:11" ht="12.75" hidden="1" x14ac:dyDescent="0.2">
      <c r="A260" s="4">
        <v>259</v>
      </c>
      <c r="B260" s="1">
        <v>51</v>
      </c>
      <c r="C260" s="1" t="s">
        <v>11</v>
      </c>
      <c r="D260" s="1" t="s">
        <v>23</v>
      </c>
      <c r="E260" s="1" t="s">
        <v>13</v>
      </c>
      <c r="G260" s="1" t="s">
        <v>24</v>
      </c>
      <c r="H260" s="1" t="s">
        <v>15</v>
      </c>
      <c r="I260" s="1">
        <v>2</v>
      </c>
      <c r="J260" s="1">
        <v>2</v>
      </c>
      <c r="K260" s="1" t="s">
        <v>16</v>
      </c>
    </row>
    <row r="261" spans="1:11" ht="12.75" hidden="1" x14ac:dyDescent="0.2">
      <c r="A261" s="4">
        <v>260</v>
      </c>
      <c r="B261" s="1">
        <v>45</v>
      </c>
      <c r="C261" s="1" t="s">
        <v>17</v>
      </c>
      <c r="D261" s="1" t="s">
        <v>12</v>
      </c>
      <c r="E261" s="1" t="s">
        <v>29</v>
      </c>
      <c r="G261" s="1" t="s">
        <v>14</v>
      </c>
      <c r="H261" s="1" t="s">
        <v>22</v>
      </c>
      <c r="I261" s="1">
        <v>3</v>
      </c>
      <c r="J261" s="1">
        <v>2</v>
      </c>
      <c r="K261" s="1" t="s">
        <v>16</v>
      </c>
    </row>
    <row r="262" spans="1:11" ht="12.75" x14ac:dyDescent="0.2">
      <c r="A262" s="4">
        <v>261</v>
      </c>
      <c r="B262" s="1">
        <v>48</v>
      </c>
      <c r="C262" s="1" t="s">
        <v>17</v>
      </c>
      <c r="D262" s="1" t="s">
        <v>12</v>
      </c>
      <c r="E262" s="1" t="s">
        <v>25</v>
      </c>
      <c r="G262" s="1" t="s">
        <v>14</v>
      </c>
      <c r="H262" s="1" t="s">
        <v>28</v>
      </c>
      <c r="I262" s="1">
        <v>4</v>
      </c>
      <c r="J262" s="1">
        <v>4</v>
      </c>
      <c r="K262" s="1" t="s">
        <v>21</v>
      </c>
    </row>
    <row r="263" spans="1:11" ht="12.75" x14ac:dyDescent="0.2">
      <c r="A263" s="4">
        <v>262</v>
      </c>
      <c r="B263" s="1">
        <v>53</v>
      </c>
      <c r="C263" s="1" t="s">
        <v>17</v>
      </c>
      <c r="D263" s="1" t="s">
        <v>12</v>
      </c>
      <c r="E263" s="1" t="s">
        <v>25</v>
      </c>
      <c r="G263" s="1" t="s">
        <v>14</v>
      </c>
      <c r="H263" s="1" t="s">
        <v>22</v>
      </c>
      <c r="I263" s="1">
        <v>4</v>
      </c>
      <c r="J263" s="1">
        <v>4</v>
      </c>
      <c r="K263" s="1" t="s">
        <v>21</v>
      </c>
    </row>
    <row r="264" spans="1:11" ht="12.75" hidden="1" x14ac:dyDescent="0.2">
      <c r="A264" s="4">
        <v>263</v>
      </c>
      <c r="B264" s="1">
        <v>42</v>
      </c>
      <c r="C264" s="1" t="s">
        <v>17</v>
      </c>
      <c r="D264" s="1" t="s">
        <v>27</v>
      </c>
      <c r="E264" s="1" t="s">
        <v>29</v>
      </c>
      <c r="F264" s="1">
        <v>20</v>
      </c>
      <c r="G264" s="1" t="s">
        <v>14</v>
      </c>
      <c r="H264" s="1" t="s">
        <v>20</v>
      </c>
      <c r="I264" s="1">
        <v>3</v>
      </c>
      <c r="J264" s="1">
        <v>2</v>
      </c>
      <c r="K264" s="1" t="s">
        <v>16</v>
      </c>
    </row>
    <row r="265" spans="1:11" ht="12.75" hidden="1" x14ac:dyDescent="0.2">
      <c r="A265" s="4">
        <v>264</v>
      </c>
      <c r="B265" s="1">
        <v>37</v>
      </c>
      <c r="C265" s="1" t="s">
        <v>17</v>
      </c>
      <c r="D265" s="1" t="s">
        <v>12</v>
      </c>
      <c r="E265" s="1" t="s">
        <v>25</v>
      </c>
      <c r="G265" s="1" t="s">
        <v>14</v>
      </c>
      <c r="H265" s="1" t="s">
        <v>20</v>
      </c>
      <c r="I265" s="1">
        <v>2</v>
      </c>
      <c r="J265" s="1">
        <v>2</v>
      </c>
      <c r="K265" s="1" t="s">
        <v>16</v>
      </c>
    </row>
    <row r="266" spans="1:11" ht="12.75" hidden="1" x14ac:dyDescent="0.2">
      <c r="A266" s="4">
        <v>265</v>
      </c>
      <c r="B266" s="1">
        <v>54</v>
      </c>
      <c r="C266" s="1" t="s">
        <v>17</v>
      </c>
      <c r="D266" s="1" t="s">
        <v>12</v>
      </c>
      <c r="E266" s="1" t="s">
        <v>25</v>
      </c>
      <c r="G266" s="1" t="s">
        <v>14</v>
      </c>
      <c r="H266" s="1" t="s">
        <v>28</v>
      </c>
      <c r="I266" s="1">
        <v>2</v>
      </c>
      <c r="J266" s="1">
        <v>2</v>
      </c>
      <c r="K266" s="1" t="s">
        <v>16</v>
      </c>
    </row>
    <row r="267" spans="1:11" ht="12.75" hidden="1" x14ac:dyDescent="0.2">
      <c r="A267" s="4">
        <v>266</v>
      </c>
      <c r="B267" s="1">
        <v>58</v>
      </c>
      <c r="C267" s="1" t="s">
        <v>11</v>
      </c>
      <c r="D267" s="1" t="s">
        <v>23</v>
      </c>
      <c r="E267" s="1" t="s">
        <v>25</v>
      </c>
      <c r="G267" s="1" t="s">
        <v>24</v>
      </c>
      <c r="H267" s="1" t="s">
        <v>28</v>
      </c>
      <c r="I267" s="1">
        <v>3</v>
      </c>
      <c r="J267" s="1">
        <v>3</v>
      </c>
      <c r="K267" s="1" t="s">
        <v>21</v>
      </c>
    </row>
    <row r="268" spans="1:11" ht="12.75" hidden="1" x14ac:dyDescent="0.2">
      <c r="A268" s="4">
        <v>267</v>
      </c>
      <c r="B268" s="1">
        <v>21</v>
      </c>
      <c r="C268" s="1" t="s">
        <v>11</v>
      </c>
      <c r="D268" s="1" t="s">
        <v>27</v>
      </c>
      <c r="E268" s="1" t="s">
        <v>13</v>
      </c>
      <c r="G268" s="1" t="s">
        <v>14</v>
      </c>
      <c r="H268" s="1" t="s">
        <v>15</v>
      </c>
      <c r="I268" s="1">
        <v>2</v>
      </c>
      <c r="J268" s="1">
        <v>2</v>
      </c>
      <c r="K268" s="1" t="s">
        <v>16</v>
      </c>
    </row>
    <row r="269" spans="1:11" ht="12.75" x14ac:dyDescent="0.2">
      <c r="A269" s="4">
        <v>268</v>
      </c>
      <c r="B269" s="1">
        <v>47</v>
      </c>
      <c r="C269" s="1" t="s">
        <v>17</v>
      </c>
      <c r="D269" s="1" t="s">
        <v>12</v>
      </c>
      <c r="E269" s="1" t="s">
        <v>25</v>
      </c>
      <c r="G269" s="1" t="s">
        <v>14</v>
      </c>
      <c r="H269" s="1" t="s">
        <v>15</v>
      </c>
      <c r="I269" s="1">
        <v>3</v>
      </c>
      <c r="J269" s="1">
        <v>2</v>
      </c>
      <c r="K269" s="1" t="s">
        <v>21</v>
      </c>
    </row>
    <row r="270" spans="1:11" ht="12.75" hidden="1" x14ac:dyDescent="0.2">
      <c r="A270" s="4">
        <v>269</v>
      </c>
      <c r="B270" s="1">
        <v>58</v>
      </c>
      <c r="C270" s="1" t="s">
        <v>17</v>
      </c>
      <c r="D270" s="1" t="s">
        <v>23</v>
      </c>
      <c r="E270" s="1" t="s">
        <v>25</v>
      </c>
      <c r="G270" s="1" t="s">
        <v>24</v>
      </c>
      <c r="H270" s="1" t="s">
        <v>22</v>
      </c>
      <c r="I270" s="1">
        <v>3</v>
      </c>
      <c r="J270" s="1">
        <v>4</v>
      </c>
      <c r="K270" s="1" t="s">
        <v>16</v>
      </c>
    </row>
    <row r="271" spans="1:11" ht="12.75" hidden="1" x14ac:dyDescent="0.2">
      <c r="A271" s="4">
        <v>270</v>
      </c>
      <c r="B271" s="1">
        <v>38</v>
      </c>
      <c r="C271" s="1" t="s">
        <v>11</v>
      </c>
      <c r="D271" s="1" t="s">
        <v>12</v>
      </c>
      <c r="E271" s="1" t="s">
        <v>25</v>
      </c>
      <c r="G271" s="1" t="s">
        <v>14</v>
      </c>
      <c r="H271" s="1" t="s">
        <v>20</v>
      </c>
      <c r="I271" s="1">
        <v>3</v>
      </c>
      <c r="J271" s="1">
        <v>3</v>
      </c>
      <c r="K271" s="1" t="s">
        <v>16</v>
      </c>
    </row>
    <row r="272" spans="1:11" ht="12.75" hidden="1" x14ac:dyDescent="0.2">
      <c r="A272" s="4">
        <v>271</v>
      </c>
      <c r="B272" s="1">
        <v>52</v>
      </c>
      <c r="C272" s="1" t="s">
        <v>17</v>
      </c>
      <c r="D272" s="1" t="s">
        <v>12</v>
      </c>
      <c r="E272" s="1" t="s">
        <v>25</v>
      </c>
      <c r="G272" s="1" t="s">
        <v>14</v>
      </c>
      <c r="H272" s="1" t="s">
        <v>28</v>
      </c>
      <c r="I272" s="1">
        <v>2</v>
      </c>
      <c r="J272" s="1">
        <v>2</v>
      </c>
      <c r="K272" s="1" t="s">
        <v>16</v>
      </c>
    </row>
    <row r="273" spans="1:11" ht="12.75" x14ac:dyDescent="0.2">
      <c r="A273" s="4">
        <v>272</v>
      </c>
      <c r="B273" s="1">
        <v>40</v>
      </c>
      <c r="C273" s="1" t="s">
        <v>17</v>
      </c>
      <c r="D273" s="1" t="s">
        <v>12</v>
      </c>
      <c r="E273" s="1" t="s">
        <v>25</v>
      </c>
      <c r="G273" s="1" t="s">
        <v>14</v>
      </c>
      <c r="H273" s="1" t="s">
        <v>15</v>
      </c>
      <c r="I273" s="1">
        <v>3</v>
      </c>
      <c r="J273" s="1">
        <v>2</v>
      </c>
      <c r="K273" s="1" t="s">
        <v>21</v>
      </c>
    </row>
    <row r="274" spans="1:11" ht="12.75" x14ac:dyDescent="0.2">
      <c r="A274" s="4">
        <v>273</v>
      </c>
      <c r="B274" s="1">
        <v>53</v>
      </c>
      <c r="C274" s="1" t="s">
        <v>17</v>
      </c>
      <c r="D274" s="1" t="s">
        <v>18</v>
      </c>
      <c r="E274" s="1" t="s">
        <v>29</v>
      </c>
      <c r="F274" s="1">
        <v>50</v>
      </c>
      <c r="G274" s="1" t="s">
        <v>19</v>
      </c>
      <c r="H274" s="1" t="s">
        <v>20</v>
      </c>
      <c r="I274" s="1">
        <v>2</v>
      </c>
      <c r="J274" s="1">
        <v>1</v>
      </c>
      <c r="K274" s="1" t="s">
        <v>21</v>
      </c>
    </row>
    <row r="275" spans="1:11" ht="12.75" x14ac:dyDescent="0.2">
      <c r="A275" s="4">
        <v>274</v>
      </c>
      <c r="B275" s="1">
        <v>54</v>
      </c>
      <c r="C275" s="1" t="s">
        <v>17</v>
      </c>
      <c r="D275" s="1" t="s">
        <v>18</v>
      </c>
      <c r="E275" s="1" t="s">
        <v>25</v>
      </c>
      <c r="G275" s="1" t="s">
        <v>19</v>
      </c>
      <c r="H275" s="1" t="s">
        <v>22</v>
      </c>
      <c r="I275" s="1">
        <v>2</v>
      </c>
      <c r="J275" s="1">
        <v>2</v>
      </c>
      <c r="K275" s="1" t="s">
        <v>21</v>
      </c>
    </row>
    <row r="276" spans="1:11" ht="12.75" x14ac:dyDescent="0.2">
      <c r="A276" s="4">
        <v>275</v>
      </c>
      <c r="B276" s="1">
        <v>54</v>
      </c>
      <c r="C276" s="1" t="s">
        <v>17</v>
      </c>
      <c r="D276" s="1" t="s">
        <v>18</v>
      </c>
      <c r="E276" s="1" t="s">
        <v>25</v>
      </c>
      <c r="G276" s="1" t="s">
        <v>19</v>
      </c>
      <c r="H276" s="1" t="s">
        <v>22</v>
      </c>
      <c r="I276" s="1">
        <v>2</v>
      </c>
      <c r="J276" s="1">
        <v>2</v>
      </c>
      <c r="K276" s="1" t="s">
        <v>21</v>
      </c>
    </row>
    <row r="277" spans="1:11" ht="12.75" hidden="1" x14ac:dyDescent="0.2">
      <c r="A277" s="4">
        <v>276</v>
      </c>
      <c r="B277" s="1">
        <v>51</v>
      </c>
      <c r="C277" s="1" t="s">
        <v>11</v>
      </c>
      <c r="D277" s="1" t="s">
        <v>23</v>
      </c>
      <c r="E277" s="1" t="s">
        <v>13</v>
      </c>
      <c r="G277" s="1" t="s">
        <v>24</v>
      </c>
      <c r="H277" s="1" t="s">
        <v>22</v>
      </c>
      <c r="I277" s="1">
        <v>1</v>
      </c>
      <c r="J277" s="1">
        <v>1</v>
      </c>
      <c r="K277" s="1" t="s">
        <v>16</v>
      </c>
    </row>
    <row r="278" spans="1:11" ht="12.75" x14ac:dyDescent="0.2">
      <c r="A278" s="4">
        <v>277</v>
      </c>
      <c r="B278" s="1">
        <v>25</v>
      </c>
      <c r="C278" s="1" t="s">
        <v>17</v>
      </c>
      <c r="D278" s="1" t="s">
        <v>12</v>
      </c>
      <c r="E278" s="1" t="s">
        <v>25</v>
      </c>
      <c r="G278" s="1" t="s">
        <v>14</v>
      </c>
      <c r="H278" s="1" t="s">
        <v>15</v>
      </c>
      <c r="I278" s="1">
        <v>4</v>
      </c>
      <c r="J278" s="1">
        <v>4</v>
      </c>
      <c r="K278" s="1" t="s">
        <v>21</v>
      </c>
    </row>
    <row r="279" spans="1:11" ht="12.75" x14ac:dyDescent="0.2">
      <c r="A279" s="4">
        <v>278</v>
      </c>
      <c r="B279" s="1">
        <v>51</v>
      </c>
      <c r="C279" s="1" t="s">
        <v>17</v>
      </c>
      <c r="D279" s="1" t="s">
        <v>12</v>
      </c>
      <c r="E279" s="1" t="s">
        <v>25</v>
      </c>
      <c r="G279" s="1" t="s">
        <v>14</v>
      </c>
      <c r="H279" s="1" t="s">
        <v>20</v>
      </c>
      <c r="I279" s="1">
        <v>4</v>
      </c>
      <c r="J279" s="1">
        <v>3</v>
      </c>
      <c r="K279" s="1" t="s">
        <v>21</v>
      </c>
    </row>
    <row r="280" spans="1:11" ht="12.75" hidden="1" x14ac:dyDescent="0.2">
      <c r="A280" s="4">
        <v>279</v>
      </c>
      <c r="B280" s="1">
        <v>23</v>
      </c>
      <c r="C280" s="1" t="s">
        <v>11</v>
      </c>
      <c r="D280" s="1" t="s">
        <v>12</v>
      </c>
      <c r="E280" s="1" t="s">
        <v>25</v>
      </c>
      <c r="G280" s="1" t="s">
        <v>14</v>
      </c>
      <c r="H280" s="1" t="s">
        <v>15</v>
      </c>
      <c r="I280" s="1">
        <v>4</v>
      </c>
      <c r="J280" s="1">
        <v>3</v>
      </c>
      <c r="K280" s="1" t="s">
        <v>21</v>
      </c>
    </row>
    <row r="281" spans="1:11" ht="12.75" hidden="1" x14ac:dyDescent="0.2">
      <c r="A281" s="4">
        <v>280</v>
      </c>
      <c r="B281" s="1">
        <v>25</v>
      </c>
      <c r="C281" s="1" t="s">
        <v>17</v>
      </c>
      <c r="D281" s="1" t="s">
        <v>27</v>
      </c>
      <c r="E281" s="1" t="s">
        <v>25</v>
      </c>
      <c r="G281" s="1" t="s">
        <v>14</v>
      </c>
      <c r="H281" s="1" t="s">
        <v>15</v>
      </c>
      <c r="I281" s="1">
        <v>4</v>
      </c>
      <c r="J281" s="1">
        <v>4</v>
      </c>
      <c r="K281" s="1" t="s">
        <v>16</v>
      </c>
    </row>
    <row r="282" spans="1:11" ht="12.75" x14ac:dyDescent="0.2">
      <c r="A282" s="4">
        <v>281</v>
      </c>
      <c r="B282" s="1">
        <v>47</v>
      </c>
      <c r="C282" s="1" t="s">
        <v>17</v>
      </c>
      <c r="D282" s="1" t="s">
        <v>18</v>
      </c>
      <c r="E282" s="1" t="s">
        <v>25</v>
      </c>
      <c r="G282" s="1" t="s">
        <v>19</v>
      </c>
      <c r="H282" s="1" t="s">
        <v>22</v>
      </c>
      <c r="I282" s="1">
        <v>4</v>
      </c>
      <c r="J282" s="1">
        <v>3</v>
      </c>
      <c r="K282" s="1" t="s">
        <v>21</v>
      </c>
    </row>
    <row r="283" spans="1:11" ht="12.75" hidden="1" x14ac:dyDescent="0.2">
      <c r="A283" s="4">
        <v>282</v>
      </c>
      <c r="B283" s="1">
        <v>49</v>
      </c>
      <c r="C283" s="1" t="s">
        <v>17</v>
      </c>
      <c r="D283" s="1" t="s">
        <v>18</v>
      </c>
      <c r="E283" s="1" t="s">
        <v>25</v>
      </c>
      <c r="G283" s="1" t="s">
        <v>19</v>
      </c>
      <c r="H283" s="1" t="s">
        <v>28</v>
      </c>
      <c r="I283" s="1">
        <v>1</v>
      </c>
      <c r="J283" s="1">
        <v>1</v>
      </c>
      <c r="K283" s="1" t="s">
        <v>16</v>
      </c>
    </row>
    <row r="284" spans="1:11" ht="12.75" hidden="1" x14ac:dyDescent="0.2">
      <c r="A284" s="4">
        <v>283</v>
      </c>
      <c r="B284" s="1">
        <v>53</v>
      </c>
      <c r="C284" s="1" t="s">
        <v>17</v>
      </c>
      <c r="D284" s="1" t="s">
        <v>12</v>
      </c>
      <c r="E284" s="1" t="s">
        <v>25</v>
      </c>
      <c r="G284" s="1" t="s">
        <v>14</v>
      </c>
      <c r="H284" s="1" t="s">
        <v>28</v>
      </c>
      <c r="I284" s="1">
        <v>4</v>
      </c>
      <c r="J284" s="1">
        <v>4</v>
      </c>
      <c r="K284" s="1" t="s">
        <v>16</v>
      </c>
    </row>
    <row r="285" spans="1:11" ht="12.75" hidden="1" x14ac:dyDescent="0.2">
      <c r="A285" s="4">
        <v>284</v>
      </c>
      <c r="B285" s="1">
        <v>58</v>
      </c>
      <c r="C285" s="1" t="s">
        <v>17</v>
      </c>
      <c r="D285" s="1" t="s">
        <v>27</v>
      </c>
      <c r="E285" s="1" t="s">
        <v>25</v>
      </c>
      <c r="G285" s="1" t="s">
        <v>14</v>
      </c>
      <c r="H285" s="1" t="s">
        <v>15</v>
      </c>
      <c r="I285" s="1">
        <v>2</v>
      </c>
      <c r="J285" s="1">
        <v>1</v>
      </c>
      <c r="K285" s="1" t="s">
        <v>16</v>
      </c>
    </row>
    <row r="286" spans="1:11" ht="12.75" x14ac:dyDescent="0.2">
      <c r="A286" s="4">
        <v>285</v>
      </c>
      <c r="B286" s="1">
        <v>30</v>
      </c>
      <c r="C286" s="1" t="s">
        <v>17</v>
      </c>
      <c r="D286" s="1" t="s">
        <v>23</v>
      </c>
      <c r="E286" s="1" t="s">
        <v>25</v>
      </c>
      <c r="G286" s="1" t="s">
        <v>24</v>
      </c>
      <c r="H286" s="1" t="s">
        <v>15</v>
      </c>
      <c r="I286" s="1">
        <v>4</v>
      </c>
      <c r="J286" s="1">
        <v>3</v>
      </c>
      <c r="K286" s="1" t="s">
        <v>21</v>
      </c>
    </row>
    <row r="287" spans="1:11" ht="12.75" x14ac:dyDescent="0.2">
      <c r="A287" s="4">
        <v>286</v>
      </c>
      <c r="B287" s="1">
        <v>48</v>
      </c>
      <c r="C287" s="1" t="s">
        <v>17</v>
      </c>
      <c r="D287" s="1" t="s">
        <v>12</v>
      </c>
      <c r="E287" s="1" t="s">
        <v>25</v>
      </c>
      <c r="G287" s="1" t="s">
        <v>14</v>
      </c>
      <c r="H287" s="1" t="s">
        <v>15</v>
      </c>
      <c r="I287" s="1">
        <v>4</v>
      </c>
      <c r="J287" s="1">
        <v>3</v>
      </c>
      <c r="K287" s="1" t="s">
        <v>21</v>
      </c>
    </row>
    <row r="288" spans="1:11" ht="12.75" hidden="1" x14ac:dyDescent="0.2">
      <c r="A288" s="4">
        <v>287</v>
      </c>
      <c r="B288" s="1">
        <v>28</v>
      </c>
      <c r="C288" s="1" t="s">
        <v>17</v>
      </c>
      <c r="D288" s="1" t="s">
        <v>12</v>
      </c>
      <c r="E288" s="1" t="s">
        <v>13</v>
      </c>
      <c r="G288" s="1" t="s">
        <v>14</v>
      </c>
      <c r="H288" s="1" t="s">
        <v>15</v>
      </c>
      <c r="I288" s="1">
        <v>4</v>
      </c>
      <c r="J288" s="1">
        <v>4</v>
      </c>
      <c r="K288" s="1" t="s">
        <v>16</v>
      </c>
    </row>
    <row r="289" spans="1:11" ht="12.75" hidden="1" x14ac:dyDescent="0.2">
      <c r="A289" s="4">
        <v>288</v>
      </c>
      <c r="B289" s="1">
        <v>26</v>
      </c>
      <c r="C289" s="1" t="s">
        <v>17</v>
      </c>
      <c r="D289" s="1" t="s">
        <v>18</v>
      </c>
      <c r="E289" s="1" t="s">
        <v>25</v>
      </c>
      <c r="G289" s="1" t="s">
        <v>19</v>
      </c>
      <c r="H289" s="1" t="s">
        <v>15</v>
      </c>
      <c r="I289" s="1">
        <v>3</v>
      </c>
      <c r="J289" s="1">
        <v>2</v>
      </c>
      <c r="K289" s="1" t="s">
        <v>16</v>
      </c>
    </row>
    <row r="290" spans="1:11" ht="12.75" hidden="1" x14ac:dyDescent="0.2">
      <c r="A290" s="4">
        <v>289</v>
      </c>
      <c r="B290" s="1">
        <v>26</v>
      </c>
      <c r="C290" s="1" t="s">
        <v>11</v>
      </c>
      <c r="D290" s="1" t="s">
        <v>12</v>
      </c>
      <c r="E290" s="1" t="s">
        <v>13</v>
      </c>
      <c r="G290" s="1" t="s">
        <v>14</v>
      </c>
      <c r="H290" s="1" t="s">
        <v>15</v>
      </c>
      <c r="I290" s="1">
        <v>4</v>
      </c>
      <c r="J290" s="1">
        <v>3</v>
      </c>
      <c r="K290" s="1" t="s">
        <v>21</v>
      </c>
    </row>
    <row r="291" spans="1:11" ht="12.75" x14ac:dyDescent="0.2">
      <c r="A291" s="4">
        <v>290</v>
      </c>
      <c r="B291" s="1">
        <v>50</v>
      </c>
      <c r="C291" s="1" t="s">
        <v>17</v>
      </c>
      <c r="D291" s="1" t="s">
        <v>12</v>
      </c>
      <c r="E291" s="1" t="s">
        <v>25</v>
      </c>
      <c r="G291" s="1" t="s">
        <v>14</v>
      </c>
      <c r="H291" s="1" t="s">
        <v>15</v>
      </c>
      <c r="I291" s="1">
        <v>3</v>
      </c>
      <c r="J291" s="1">
        <v>4</v>
      </c>
      <c r="K291" s="1" t="s">
        <v>21</v>
      </c>
    </row>
    <row r="292" spans="1:11" ht="12.75" x14ac:dyDescent="0.2">
      <c r="A292" s="4">
        <v>291</v>
      </c>
      <c r="B292" s="1">
        <v>42</v>
      </c>
      <c r="C292" s="1" t="s">
        <v>17</v>
      </c>
      <c r="D292" s="1" t="s">
        <v>23</v>
      </c>
      <c r="E292" s="1" t="s">
        <v>25</v>
      </c>
      <c r="G292" s="1" t="s">
        <v>24</v>
      </c>
      <c r="H292" s="1" t="s">
        <v>15</v>
      </c>
      <c r="I292" s="1">
        <v>2</v>
      </c>
      <c r="J292" s="1">
        <v>2</v>
      </c>
      <c r="K292" s="1" t="s">
        <v>21</v>
      </c>
    </row>
    <row r="293" spans="1:11" ht="12.75" hidden="1" x14ac:dyDescent="0.2">
      <c r="A293" s="4">
        <v>292</v>
      </c>
      <c r="B293" s="1">
        <v>27</v>
      </c>
      <c r="C293" s="1" t="s">
        <v>17</v>
      </c>
      <c r="D293" s="1" t="s">
        <v>12</v>
      </c>
      <c r="E293" s="1" t="s">
        <v>25</v>
      </c>
      <c r="G293" s="1" t="s">
        <v>33</v>
      </c>
      <c r="H293" s="1" t="s">
        <v>15</v>
      </c>
      <c r="I293" s="1">
        <v>3</v>
      </c>
      <c r="J293" s="1">
        <v>3</v>
      </c>
      <c r="K293" s="1" t="s">
        <v>16</v>
      </c>
    </row>
    <row r="294" spans="1:11" ht="12.75" hidden="1" x14ac:dyDescent="0.2">
      <c r="A294" s="4">
        <v>293</v>
      </c>
      <c r="B294" s="1">
        <v>26</v>
      </c>
      <c r="C294" s="1" t="s">
        <v>11</v>
      </c>
      <c r="D294" s="1" t="s">
        <v>18</v>
      </c>
      <c r="E294" s="1" t="s">
        <v>13</v>
      </c>
      <c r="G294" s="1" t="s">
        <v>19</v>
      </c>
      <c r="H294" s="1" t="s">
        <v>15</v>
      </c>
      <c r="I294" s="1">
        <v>4</v>
      </c>
      <c r="J294" s="1">
        <v>4</v>
      </c>
      <c r="K294" s="1" t="s">
        <v>16</v>
      </c>
    </row>
    <row r="295" spans="1:11" ht="12.75" hidden="1" x14ac:dyDescent="0.2">
      <c r="A295" s="4">
        <v>294</v>
      </c>
      <c r="B295" s="1">
        <v>21</v>
      </c>
      <c r="C295" s="1" t="s">
        <v>17</v>
      </c>
      <c r="D295" s="1" t="s">
        <v>12</v>
      </c>
      <c r="E295" s="1" t="s">
        <v>25</v>
      </c>
      <c r="G295" s="1" t="s">
        <v>14</v>
      </c>
      <c r="H295" s="1" t="s">
        <v>15</v>
      </c>
      <c r="I295" s="1">
        <v>3</v>
      </c>
      <c r="J295" s="1">
        <v>4</v>
      </c>
      <c r="K295" s="1" t="s">
        <v>16</v>
      </c>
    </row>
    <row r="296" spans="1:11" ht="12.75" x14ac:dyDescent="0.2">
      <c r="A296" s="4">
        <v>295</v>
      </c>
      <c r="B296" s="1">
        <v>57</v>
      </c>
      <c r="C296" s="1" t="s">
        <v>17</v>
      </c>
      <c r="D296" s="1" t="s">
        <v>12</v>
      </c>
      <c r="E296" s="1" t="s">
        <v>25</v>
      </c>
      <c r="G296" s="1" t="s">
        <v>14</v>
      </c>
      <c r="H296" s="1" t="s">
        <v>28</v>
      </c>
      <c r="I296" s="1">
        <v>2</v>
      </c>
      <c r="J296" s="1">
        <v>2</v>
      </c>
      <c r="K296" s="1" t="s">
        <v>21</v>
      </c>
    </row>
    <row r="297" spans="1:11" ht="12.75" hidden="1" x14ac:dyDescent="0.2">
      <c r="A297" s="4">
        <v>296</v>
      </c>
      <c r="B297" s="1">
        <v>63</v>
      </c>
      <c r="C297" s="1" t="s">
        <v>11</v>
      </c>
      <c r="D297" s="1" t="s">
        <v>12</v>
      </c>
      <c r="E297" s="1" t="s">
        <v>13</v>
      </c>
      <c r="F297" s="1">
        <v>6</v>
      </c>
      <c r="G297" s="1" t="s">
        <v>14</v>
      </c>
      <c r="H297" s="1" t="s">
        <v>26</v>
      </c>
      <c r="I297" s="1">
        <v>2</v>
      </c>
      <c r="J297" s="1">
        <v>2</v>
      </c>
      <c r="K297" s="1" t="s">
        <v>21</v>
      </c>
    </row>
    <row r="298" spans="1:11" ht="12.75" hidden="1" x14ac:dyDescent="0.2">
      <c r="A298" s="4">
        <v>297</v>
      </c>
      <c r="B298" s="1">
        <v>34</v>
      </c>
      <c r="C298" s="1" t="s">
        <v>17</v>
      </c>
      <c r="D298" s="1" t="s">
        <v>12</v>
      </c>
      <c r="E298" s="1" t="s">
        <v>25</v>
      </c>
      <c r="G298" s="1" t="s">
        <v>14</v>
      </c>
      <c r="H298" s="1" t="s">
        <v>20</v>
      </c>
      <c r="I298" s="1">
        <v>2</v>
      </c>
      <c r="J298" s="1">
        <v>2</v>
      </c>
      <c r="K298" s="1" t="s">
        <v>16</v>
      </c>
    </row>
    <row r="299" spans="1:11" ht="12.75" x14ac:dyDescent="0.2">
      <c r="A299" s="4">
        <v>298</v>
      </c>
      <c r="B299" s="1">
        <v>50</v>
      </c>
      <c r="C299" s="1" t="s">
        <v>17</v>
      </c>
      <c r="D299" s="1" t="s">
        <v>23</v>
      </c>
      <c r="E299" s="1" t="s">
        <v>25</v>
      </c>
      <c r="G299" s="1" t="s">
        <v>24</v>
      </c>
      <c r="H299" s="1" t="s">
        <v>28</v>
      </c>
      <c r="I299" s="1">
        <v>3</v>
      </c>
      <c r="J299" s="1">
        <v>3</v>
      </c>
      <c r="K299" s="1" t="s">
        <v>21</v>
      </c>
    </row>
    <row r="300" spans="1:11" ht="12.75" x14ac:dyDescent="0.2">
      <c r="A300" s="4">
        <v>299</v>
      </c>
      <c r="B300" s="1">
        <v>45</v>
      </c>
      <c r="C300" s="1" t="s">
        <v>17</v>
      </c>
      <c r="D300" s="1" t="s">
        <v>18</v>
      </c>
      <c r="E300" s="1" t="s">
        <v>29</v>
      </c>
      <c r="F300" s="1">
        <v>45</v>
      </c>
      <c r="G300" s="1" t="s">
        <v>19</v>
      </c>
      <c r="H300" s="1" t="s">
        <v>22</v>
      </c>
      <c r="I300" s="1">
        <v>3</v>
      </c>
      <c r="J300" s="1">
        <v>3</v>
      </c>
      <c r="K300" s="1" t="s">
        <v>21</v>
      </c>
    </row>
    <row r="301" spans="1:11" ht="12.75" x14ac:dyDescent="0.2">
      <c r="A301" s="4">
        <v>300</v>
      </c>
      <c r="B301" s="1">
        <v>52</v>
      </c>
      <c r="C301" s="1" t="s">
        <v>17</v>
      </c>
      <c r="D301" s="1" t="s">
        <v>12</v>
      </c>
      <c r="E301" s="1" t="s">
        <v>25</v>
      </c>
      <c r="G301" s="1" t="s">
        <v>14</v>
      </c>
      <c r="H301" s="1" t="s">
        <v>28</v>
      </c>
      <c r="I301" s="1">
        <v>3</v>
      </c>
      <c r="J301" s="1">
        <v>2</v>
      </c>
      <c r="K301" s="1" t="s">
        <v>21</v>
      </c>
    </row>
    <row r="302" spans="1:11" ht="12.75" hidden="1" x14ac:dyDescent="0.2">
      <c r="A302" s="4">
        <v>301</v>
      </c>
      <c r="B302" s="1">
        <v>31</v>
      </c>
      <c r="C302" s="1" t="s">
        <v>11</v>
      </c>
      <c r="D302" s="1" t="s">
        <v>23</v>
      </c>
      <c r="E302" s="1" t="s">
        <v>13</v>
      </c>
      <c r="G302" s="1" t="s">
        <v>24</v>
      </c>
      <c r="H302" s="1" t="s">
        <v>15</v>
      </c>
      <c r="I302" s="1">
        <v>2</v>
      </c>
      <c r="J302" s="1">
        <v>2</v>
      </c>
      <c r="K302" s="1" t="s">
        <v>16</v>
      </c>
    </row>
    <row r="303" spans="1:11" ht="12.75" hidden="1" x14ac:dyDescent="0.2">
      <c r="A303" s="4">
        <v>302</v>
      </c>
      <c r="B303" s="1">
        <v>38</v>
      </c>
      <c r="C303" s="1" t="s">
        <v>17</v>
      </c>
      <c r="D303" s="1" t="s">
        <v>12</v>
      </c>
      <c r="E303" s="1" t="s">
        <v>25</v>
      </c>
      <c r="G303" s="1" t="s">
        <v>14</v>
      </c>
      <c r="H303" s="1" t="s">
        <v>22</v>
      </c>
      <c r="I303" s="1">
        <v>2</v>
      </c>
      <c r="J303" s="1">
        <v>2</v>
      </c>
      <c r="K303" s="1" t="s">
        <v>16</v>
      </c>
    </row>
    <row r="304" spans="1:11" ht="12.75" x14ac:dyDescent="0.2">
      <c r="A304" s="4">
        <v>303</v>
      </c>
      <c r="B304" s="1">
        <v>28</v>
      </c>
      <c r="C304" s="1" t="s">
        <v>17</v>
      </c>
      <c r="D304" s="1" t="s">
        <v>23</v>
      </c>
      <c r="E304" s="1" t="s">
        <v>25</v>
      </c>
      <c r="G304" s="1" t="s">
        <v>24</v>
      </c>
      <c r="H304" s="1" t="s">
        <v>15</v>
      </c>
      <c r="I304" s="1">
        <v>3</v>
      </c>
      <c r="J304" s="1">
        <v>3</v>
      </c>
      <c r="K304" s="1" t="s">
        <v>21</v>
      </c>
    </row>
    <row r="305" spans="1:11" ht="12.75" x14ac:dyDescent="0.2">
      <c r="A305" s="4">
        <v>304</v>
      </c>
      <c r="B305" s="1">
        <v>55</v>
      </c>
      <c r="C305" s="1" t="s">
        <v>17</v>
      </c>
      <c r="D305" s="1" t="s">
        <v>12</v>
      </c>
      <c r="E305" s="1" t="s">
        <v>25</v>
      </c>
      <c r="G305" s="1" t="s">
        <v>14</v>
      </c>
      <c r="H305" s="1" t="s">
        <v>15</v>
      </c>
      <c r="I305" s="1">
        <v>3</v>
      </c>
      <c r="J305" s="1">
        <v>2</v>
      </c>
      <c r="K305" s="1" t="s">
        <v>21</v>
      </c>
    </row>
    <row r="306" spans="1:11" ht="12.75" hidden="1" x14ac:dyDescent="0.2">
      <c r="A306" s="4">
        <v>305</v>
      </c>
      <c r="B306" s="1">
        <v>44</v>
      </c>
      <c r="C306" s="1" t="s">
        <v>17</v>
      </c>
      <c r="D306" s="1" t="s">
        <v>23</v>
      </c>
      <c r="E306" s="1" t="s">
        <v>25</v>
      </c>
      <c r="G306" s="1" t="s">
        <v>24</v>
      </c>
      <c r="H306" s="1" t="s">
        <v>22</v>
      </c>
      <c r="I306" s="1">
        <v>3</v>
      </c>
      <c r="J306" s="1">
        <v>4</v>
      </c>
      <c r="K306" s="1" t="s">
        <v>16</v>
      </c>
    </row>
    <row r="307" spans="1:11" ht="12.75" hidden="1" x14ac:dyDescent="0.2">
      <c r="A307" s="4">
        <v>306</v>
      </c>
      <c r="B307" s="1">
        <v>29</v>
      </c>
      <c r="C307" s="1" t="s">
        <v>11</v>
      </c>
      <c r="D307" s="1" t="s">
        <v>12</v>
      </c>
      <c r="E307" s="1" t="s">
        <v>13</v>
      </c>
      <c r="G307" s="1" t="s">
        <v>14</v>
      </c>
      <c r="H307" s="1" t="s">
        <v>15</v>
      </c>
      <c r="I307" s="1">
        <v>1</v>
      </c>
      <c r="J307" s="1">
        <v>1</v>
      </c>
      <c r="K307" s="1" t="s">
        <v>16</v>
      </c>
    </row>
    <row r="308" spans="1:11" ht="12.75" x14ac:dyDescent="0.2">
      <c r="A308" s="4">
        <v>307</v>
      </c>
      <c r="B308" s="1">
        <v>55</v>
      </c>
      <c r="C308" s="1" t="s">
        <v>17</v>
      </c>
      <c r="D308" s="1" t="s">
        <v>12</v>
      </c>
      <c r="E308" s="1" t="s">
        <v>25</v>
      </c>
      <c r="G308" s="1" t="s">
        <v>14</v>
      </c>
      <c r="H308" s="1" t="s">
        <v>22</v>
      </c>
      <c r="I308" s="1">
        <v>4</v>
      </c>
      <c r="J308" s="1">
        <v>4</v>
      </c>
      <c r="K308" s="1" t="s">
        <v>21</v>
      </c>
    </row>
    <row r="309" spans="1:11" ht="12.75" hidden="1" x14ac:dyDescent="0.2">
      <c r="A309" s="4">
        <v>308</v>
      </c>
      <c r="B309" s="1">
        <v>43</v>
      </c>
      <c r="C309" s="1" t="s">
        <v>17</v>
      </c>
      <c r="D309" s="1" t="s">
        <v>23</v>
      </c>
      <c r="E309" s="1" t="s">
        <v>25</v>
      </c>
      <c r="G309" s="1" t="s">
        <v>24</v>
      </c>
      <c r="H309" s="1" t="s">
        <v>22</v>
      </c>
      <c r="I309" s="1">
        <v>3</v>
      </c>
      <c r="J309" s="1">
        <v>3</v>
      </c>
      <c r="K309" s="1" t="s">
        <v>16</v>
      </c>
    </row>
    <row r="310" spans="1:11" ht="12.75" hidden="1" x14ac:dyDescent="0.2">
      <c r="A310" s="4">
        <v>309</v>
      </c>
      <c r="B310" s="1">
        <v>30</v>
      </c>
      <c r="C310" s="1" t="s">
        <v>17</v>
      </c>
      <c r="D310" s="1" t="s">
        <v>23</v>
      </c>
      <c r="E310" s="1" t="s">
        <v>25</v>
      </c>
      <c r="G310" s="1" t="s">
        <v>24</v>
      </c>
      <c r="H310" s="1" t="s">
        <v>15</v>
      </c>
      <c r="I310" s="1">
        <v>2</v>
      </c>
      <c r="J310" s="1">
        <v>1</v>
      </c>
      <c r="K310" s="1" t="s">
        <v>16</v>
      </c>
    </row>
    <row r="311" spans="1:11" ht="12.75" hidden="1" x14ac:dyDescent="0.2">
      <c r="A311" s="4">
        <v>310</v>
      </c>
      <c r="B311" s="1">
        <v>39</v>
      </c>
      <c r="C311" s="1" t="s">
        <v>11</v>
      </c>
      <c r="D311" s="1" t="s">
        <v>18</v>
      </c>
      <c r="E311" s="1" t="s">
        <v>13</v>
      </c>
      <c r="G311" s="1" t="s">
        <v>19</v>
      </c>
      <c r="H311" s="1" t="s">
        <v>20</v>
      </c>
      <c r="I311" s="1">
        <v>3</v>
      </c>
      <c r="J311" s="1">
        <v>2</v>
      </c>
      <c r="K311" s="1" t="s">
        <v>16</v>
      </c>
    </row>
    <row r="312" spans="1:11" ht="12.75" hidden="1" x14ac:dyDescent="0.2">
      <c r="A312" s="4">
        <v>311</v>
      </c>
      <c r="B312" s="1">
        <v>51</v>
      </c>
      <c r="C312" s="1" t="s">
        <v>11</v>
      </c>
      <c r="D312" s="1" t="s">
        <v>35</v>
      </c>
      <c r="E312" s="1" t="s">
        <v>13</v>
      </c>
      <c r="G312" s="1" t="s">
        <v>33</v>
      </c>
      <c r="H312" s="1" t="s">
        <v>20</v>
      </c>
      <c r="I312" s="1">
        <v>2</v>
      </c>
      <c r="J312" s="1">
        <v>2</v>
      </c>
      <c r="K312" s="1" t="s">
        <v>16</v>
      </c>
    </row>
    <row r="313" spans="1:11" ht="12.75" x14ac:dyDescent="0.2">
      <c r="A313" s="4">
        <v>312</v>
      </c>
      <c r="B313" s="1">
        <v>49</v>
      </c>
      <c r="C313" s="1" t="s">
        <v>17</v>
      </c>
      <c r="D313" s="1" t="s">
        <v>12</v>
      </c>
      <c r="E313" s="1" t="s">
        <v>25</v>
      </c>
      <c r="G313" s="1" t="s">
        <v>14</v>
      </c>
      <c r="H313" s="1" t="s">
        <v>28</v>
      </c>
      <c r="I313" s="1">
        <v>4</v>
      </c>
      <c r="J313" s="1">
        <v>4</v>
      </c>
      <c r="K313" s="1" t="s">
        <v>21</v>
      </c>
    </row>
    <row r="314" spans="1:11" ht="12.75" hidden="1" x14ac:dyDescent="0.2">
      <c r="A314" s="4">
        <v>313</v>
      </c>
      <c r="B314" s="1">
        <v>32</v>
      </c>
      <c r="C314" s="1" t="s">
        <v>11</v>
      </c>
      <c r="D314" s="1" t="s">
        <v>12</v>
      </c>
      <c r="E314" s="1" t="s">
        <v>13</v>
      </c>
      <c r="F314" s="1" t="s">
        <v>42</v>
      </c>
      <c r="G314" s="1" t="s">
        <v>14</v>
      </c>
      <c r="H314" s="1" t="s">
        <v>20</v>
      </c>
      <c r="I314" s="1">
        <v>2</v>
      </c>
      <c r="J314" s="1">
        <v>2</v>
      </c>
      <c r="K314" s="1" t="s">
        <v>16</v>
      </c>
    </row>
    <row r="315" spans="1:11" ht="12.75" hidden="1" x14ac:dyDescent="0.2">
      <c r="A315" s="4">
        <v>314</v>
      </c>
      <c r="B315" s="1">
        <v>34</v>
      </c>
      <c r="C315" s="1" t="s">
        <v>11</v>
      </c>
      <c r="D315" s="1" t="s">
        <v>18</v>
      </c>
      <c r="E315" s="1" t="s">
        <v>25</v>
      </c>
      <c r="G315" s="1" t="s">
        <v>19</v>
      </c>
      <c r="H315" s="1" t="s">
        <v>15</v>
      </c>
      <c r="I315" s="1">
        <v>3</v>
      </c>
      <c r="J315" s="1">
        <v>3</v>
      </c>
      <c r="K315" s="1" t="s">
        <v>16</v>
      </c>
    </row>
    <row r="316" spans="1:11" ht="12.75" x14ac:dyDescent="0.2">
      <c r="A316" s="4">
        <v>315</v>
      </c>
      <c r="B316" s="1">
        <v>23</v>
      </c>
      <c r="C316" s="1" t="s">
        <v>17</v>
      </c>
      <c r="D316" s="1" t="s">
        <v>12</v>
      </c>
      <c r="E316" s="1" t="s">
        <v>13</v>
      </c>
      <c r="G316" s="1" t="s">
        <v>14</v>
      </c>
      <c r="H316" s="1" t="s">
        <v>15</v>
      </c>
      <c r="I316" s="1">
        <v>2</v>
      </c>
      <c r="J316" s="1">
        <v>3</v>
      </c>
      <c r="K316" s="1" t="s">
        <v>21</v>
      </c>
    </row>
    <row r="317" spans="1:11" ht="12.75" x14ac:dyDescent="0.2">
      <c r="A317" s="4">
        <v>316</v>
      </c>
      <c r="B317" s="1">
        <v>45</v>
      </c>
      <c r="C317" s="1" t="s">
        <v>17</v>
      </c>
      <c r="D317" s="1" t="s">
        <v>23</v>
      </c>
      <c r="E317" s="1" t="s">
        <v>25</v>
      </c>
      <c r="G317" s="1" t="s">
        <v>24</v>
      </c>
      <c r="H317" s="1" t="s">
        <v>22</v>
      </c>
      <c r="I317" s="1">
        <v>3</v>
      </c>
      <c r="J317" s="1">
        <v>4</v>
      </c>
      <c r="K317" s="1" t="s">
        <v>21</v>
      </c>
    </row>
    <row r="318" spans="1:11" ht="12.75" x14ac:dyDescent="0.2">
      <c r="A318" s="4">
        <v>317</v>
      </c>
      <c r="B318" s="1">
        <v>48</v>
      </c>
      <c r="C318" s="1" t="s">
        <v>17</v>
      </c>
      <c r="D318" s="1" t="s">
        <v>27</v>
      </c>
      <c r="E318" s="1" t="s">
        <v>25</v>
      </c>
      <c r="G318" s="1" t="s">
        <v>14</v>
      </c>
      <c r="H318" s="1" t="s">
        <v>20</v>
      </c>
      <c r="I318" s="1">
        <v>3</v>
      </c>
      <c r="J318" s="1">
        <v>2</v>
      </c>
      <c r="K318" s="1" t="s">
        <v>21</v>
      </c>
    </row>
    <row r="319" spans="1:11" ht="12.75" hidden="1" x14ac:dyDescent="0.2">
      <c r="A319" s="4">
        <v>318</v>
      </c>
      <c r="B319" s="1">
        <v>50</v>
      </c>
      <c r="C319" s="1" t="s">
        <v>11</v>
      </c>
      <c r="D319" s="1" t="s">
        <v>27</v>
      </c>
      <c r="E319" s="1" t="s">
        <v>13</v>
      </c>
      <c r="G319" s="1" t="s">
        <v>14</v>
      </c>
      <c r="H319" s="1" t="s">
        <v>28</v>
      </c>
      <c r="I319" s="1">
        <v>3</v>
      </c>
      <c r="J319" s="1">
        <v>3</v>
      </c>
      <c r="K319" s="1" t="s">
        <v>21</v>
      </c>
    </row>
    <row r="320" spans="1:11" ht="12.75" hidden="1" x14ac:dyDescent="0.2">
      <c r="A320" s="4">
        <v>319</v>
      </c>
      <c r="B320" s="1">
        <v>29</v>
      </c>
      <c r="C320" s="1" t="s">
        <v>17</v>
      </c>
      <c r="D320" s="1" t="s">
        <v>23</v>
      </c>
      <c r="E320" s="1" t="s">
        <v>13</v>
      </c>
      <c r="G320" s="1" t="s">
        <v>24</v>
      </c>
      <c r="H320" s="1" t="s">
        <v>15</v>
      </c>
      <c r="I320" s="1">
        <v>2</v>
      </c>
      <c r="J320" s="1">
        <v>2</v>
      </c>
      <c r="K320" s="1" t="s">
        <v>16</v>
      </c>
    </row>
    <row r="321" spans="1:11" ht="12.75" hidden="1" x14ac:dyDescent="0.2">
      <c r="A321" s="4">
        <v>320</v>
      </c>
      <c r="B321" s="1">
        <v>62</v>
      </c>
      <c r="C321" s="1" t="s">
        <v>17</v>
      </c>
      <c r="D321" s="1" t="s">
        <v>23</v>
      </c>
      <c r="E321" s="1" t="s">
        <v>25</v>
      </c>
      <c r="G321" s="1" t="s">
        <v>24</v>
      </c>
      <c r="H321" s="1" t="s">
        <v>26</v>
      </c>
      <c r="I321" s="1">
        <v>2</v>
      </c>
      <c r="J321" s="1">
        <v>3</v>
      </c>
      <c r="K321" s="1" t="s">
        <v>16</v>
      </c>
    </row>
    <row r="322" spans="1:11" ht="12.75" x14ac:dyDescent="0.2">
      <c r="A322" s="4">
        <v>321</v>
      </c>
      <c r="B322" s="1">
        <v>26</v>
      </c>
      <c r="C322" s="1" t="s">
        <v>17</v>
      </c>
      <c r="D322" s="1" t="s">
        <v>12</v>
      </c>
      <c r="E322" s="1" t="s">
        <v>25</v>
      </c>
      <c r="G322" s="1" t="s">
        <v>14</v>
      </c>
      <c r="H322" s="1" t="s">
        <v>15</v>
      </c>
      <c r="I322" s="1">
        <v>3</v>
      </c>
      <c r="J322" s="1">
        <v>3</v>
      </c>
      <c r="K322" s="1" t="s">
        <v>21</v>
      </c>
    </row>
    <row r="323" spans="1:11" ht="12.75" hidden="1" x14ac:dyDescent="0.2">
      <c r="A323" s="4">
        <v>322</v>
      </c>
      <c r="B323" s="1">
        <v>51</v>
      </c>
      <c r="C323" s="1" t="s">
        <v>17</v>
      </c>
      <c r="D323" s="1" t="s">
        <v>27</v>
      </c>
      <c r="E323" s="1" t="s">
        <v>25</v>
      </c>
      <c r="G323" s="1" t="s">
        <v>14</v>
      </c>
      <c r="H323" s="1" t="s">
        <v>28</v>
      </c>
      <c r="I323" s="1">
        <v>2</v>
      </c>
      <c r="J323" s="1">
        <v>2</v>
      </c>
      <c r="K323" s="1" t="s">
        <v>16</v>
      </c>
    </row>
    <row r="324" spans="1:11" ht="12.75" x14ac:dyDescent="0.2">
      <c r="A324" s="4">
        <v>323</v>
      </c>
      <c r="B324" s="1">
        <v>48</v>
      </c>
      <c r="C324" s="1" t="s">
        <v>17</v>
      </c>
      <c r="D324" s="1" t="s">
        <v>23</v>
      </c>
      <c r="E324" s="1" t="s">
        <v>25</v>
      </c>
      <c r="G324" s="1" t="s">
        <v>24</v>
      </c>
      <c r="H324" s="1" t="s">
        <v>22</v>
      </c>
      <c r="I324" s="1">
        <v>3</v>
      </c>
      <c r="J324" s="1">
        <v>2</v>
      </c>
      <c r="K324" s="1" t="s">
        <v>21</v>
      </c>
    </row>
    <row r="325" spans="1:11" ht="12.75" hidden="1" x14ac:dyDescent="0.2">
      <c r="A325" s="4">
        <v>324</v>
      </c>
      <c r="B325" s="1">
        <v>25</v>
      </c>
      <c r="C325" s="1" t="s">
        <v>17</v>
      </c>
      <c r="D325" s="1" t="s">
        <v>12</v>
      </c>
      <c r="E325" s="1" t="s">
        <v>25</v>
      </c>
      <c r="G325" s="1" t="s">
        <v>14</v>
      </c>
      <c r="H325" s="1" t="s">
        <v>15</v>
      </c>
      <c r="I325" s="1">
        <v>4</v>
      </c>
      <c r="J325" s="1">
        <v>4</v>
      </c>
      <c r="K325" s="1" t="s">
        <v>16</v>
      </c>
    </row>
    <row r="326" spans="1:11" ht="12.75" hidden="1" x14ac:dyDescent="0.2">
      <c r="A326" s="4">
        <v>325</v>
      </c>
      <c r="B326" s="1">
        <v>39</v>
      </c>
      <c r="C326" s="1" t="s">
        <v>17</v>
      </c>
      <c r="D326" s="1" t="s">
        <v>23</v>
      </c>
      <c r="E326" s="1" t="s">
        <v>13</v>
      </c>
      <c r="F326" s="1" t="s">
        <v>43</v>
      </c>
      <c r="G326" s="1" t="s">
        <v>24</v>
      </c>
      <c r="H326" s="1" t="s">
        <v>22</v>
      </c>
      <c r="I326" s="1">
        <v>4</v>
      </c>
      <c r="J326" s="1">
        <v>4</v>
      </c>
      <c r="K326" s="1" t="s">
        <v>16</v>
      </c>
    </row>
    <row r="327" spans="1:11" ht="12.75" x14ac:dyDescent="0.2">
      <c r="A327" s="4">
        <v>326</v>
      </c>
      <c r="B327" s="1">
        <v>23</v>
      </c>
      <c r="C327" s="1" t="s">
        <v>17</v>
      </c>
      <c r="D327" s="1" t="s">
        <v>12</v>
      </c>
      <c r="E327" s="1" t="s">
        <v>25</v>
      </c>
      <c r="G327" s="1" t="s">
        <v>14</v>
      </c>
      <c r="H327" s="1" t="s">
        <v>15</v>
      </c>
      <c r="I327" s="1">
        <v>3</v>
      </c>
      <c r="J327" s="1">
        <v>2</v>
      </c>
      <c r="K327" s="1" t="s">
        <v>21</v>
      </c>
    </row>
    <row r="328" spans="1:11" ht="12.75" hidden="1" x14ac:dyDescent="0.2">
      <c r="A328" s="4">
        <v>327</v>
      </c>
      <c r="B328" s="1">
        <v>50</v>
      </c>
      <c r="C328" s="1" t="s">
        <v>17</v>
      </c>
      <c r="D328" s="1" t="s">
        <v>23</v>
      </c>
      <c r="E328" s="1" t="s">
        <v>25</v>
      </c>
      <c r="G328" s="1" t="s">
        <v>24</v>
      </c>
      <c r="H328" s="1" t="s">
        <v>28</v>
      </c>
      <c r="I328" s="1">
        <v>4</v>
      </c>
      <c r="J328" s="1">
        <v>4</v>
      </c>
      <c r="K328" s="1" t="s">
        <v>16</v>
      </c>
    </row>
    <row r="329" spans="1:11" ht="12.75" hidden="1" x14ac:dyDescent="0.2">
      <c r="A329" s="4">
        <v>328</v>
      </c>
      <c r="B329" s="1">
        <v>56</v>
      </c>
      <c r="C329" s="1" t="s">
        <v>17</v>
      </c>
      <c r="D329" s="1" t="s">
        <v>12</v>
      </c>
      <c r="E329" s="1" t="s">
        <v>25</v>
      </c>
      <c r="G329" s="1" t="s">
        <v>14</v>
      </c>
      <c r="H329" s="1" t="s">
        <v>28</v>
      </c>
      <c r="I329" s="1">
        <v>3</v>
      </c>
      <c r="J329" s="1">
        <v>3</v>
      </c>
      <c r="K329" s="1" t="s">
        <v>16</v>
      </c>
    </row>
    <row r="330" spans="1:11" ht="12.75" hidden="1" x14ac:dyDescent="0.2">
      <c r="A330" s="4">
        <v>329</v>
      </c>
      <c r="B330" s="1">
        <v>30</v>
      </c>
      <c r="C330" s="1" t="s">
        <v>11</v>
      </c>
      <c r="D330" s="1" t="s">
        <v>12</v>
      </c>
      <c r="E330" s="1" t="s">
        <v>13</v>
      </c>
      <c r="G330" s="1" t="s">
        <v>14</v>
      </c>
      <c r="H330" s="1" t="s">
        <v>15</v>
      </c>
      <c r="I330" s="1">
        <v>4</v>
      </c>
      <c r="J330" s="1">
        <v>4</v>
      </c>
      <c r="K330" s="1" t="s">
        <v>21</v>
      </c>
    </row>
    <row r="331" spans="1:11" ht="12.75" x14ac:dyDescent="0.2">
      <c r="A331" s="4">
        <v>330</v>
      </c>
      <c r="B331" s="1">
        <v>54</v>
      </c>
      <c r="C331" s="1" t="s">
        <v>17</v>
      </c>
      <c r="D331" s="1" t="s">
        <v>12</v>
      </c>
      <c r="E331" s="1" t="s">
        <v>25</v>
      </c>
      <c r="G331" s="1" t="s">
        <v>14</v>
      </c>
      <c r="H331" s="1" t="s">
        <v>28</v>
      </c>
      <c r="I331" s="1">
        <v>3</v>
      </c>
      <c r="J331" s="1">
        <v>4</v>
      </c>
      <c r="K331" s="1" t="s">
        <v>21</v>
      </c>
    </row>
    <row r="332" spans="1:11" ht="12.75" hidden="1" x14ac:dyDescent="0.2">
      <c r="A332" s="4">
        <v>331</v>
      </c>
      <c r="B332" s="1">
        <v>24</v>
      </c>
      <c r="C332" s="1" t="s">
        <v>17</v>
      </c>
      <c r="D332" s="1" t="s">
        <v>23</v>
      </c>
      <c r="E332" s="1" t="s">
        <v>25</v>
      </c>
      <c r="G332" s="1" t="s">
        <v>24</v>
      </c>
      <c r="H332" s="1" t="s">
        <v>15</v>
      </c>
      <c r="I332" s="1">
        <v>3</v>
      </c>
      <c r="J332" s="1">
        <v>2</v>
      </c>
      <c r="K332" s="1" t="s">
        <v>16</v>
      </c>
    </row>
    <row r="333" spans="1:11" ht="12.75" hidden="1" x14ac:dyDescent="0.2">
      <c r="A333" s="4">
        <v>332</v>
      </c>
      <c r="B333" s="1">
        <v>45</v>
      </c>
      <c r="C333" s="1" t="s">
        <v>17</v>
      </c>
      <c r="D333" s="1" t="s">
        <v>27</v>
      </c>
      <c r="E333" s="1" t="s">
        <v>25</v>
      </c>
      <c r="G333" s="1" t="s">
        <v>14</v>
      </c>
      <c r="H333" s="1" t="s">
        <v>22</v>
      </c>
      <c r="I333" s="1">
        <v>2</v>
      </c>
      <c r="J333" s="1">
        <v>1</v>
      </c>
      <c r="K333" s="1" t="s">
        <v>16</v>
      </c>
    </row>
    <row r="334" spans="1:11" ht="12.75" x14ac:dyDescent="0.2">
      <c r="A334" s="4">
        <v>333</v>
      </c>
      <c r="B334" s="1">
        <v>47</v>
      </c>
      <c r="C334" s="1" t="s">
        <v>17</v>
      </c>
      <c r="D334" s="1" t="s">
        <v>12</v>
      </c>
      <c r="E334" s="1" t="s">
        <v>25</v>
      </c>
      <c r="G334" s="1" t="s">
        <v>14</v>
      </c>
      <c r="H334" s="1" t="s">
        <v>15</v>
      </c>
      <c r="I334" s="1">
        <v>3</v>
      </c>
      <c r="J334" s="1">
        <v>2</v>
      </c>
      <c r="K334" s="1" t="s">
        <v>21</v>
      </c>
    </row>
    <row r="335" spans="1:11" ht="12.75" hidden="1" x14ac:dyDescent="0.2">
      <c r="A335" s="4">
        <v>334</v>
      </c>
      <c r="B335" s="1">
        <v>42</v>
      </c>
      <c r="C335" s="1" t="s">
        <v>17</v>
      </c>
      <c r="D335" s="1" t="s">
        <v>12</v>
      </c>
      <c r="E335" s="1" t="s">
        <v>25</v>
      </c>
      <c r="G335" s="1" t="s">
        <v>14</v>
      </c>
      <c r="H335" s="1" t="s">
        <v>20</v>
      </c>
      <c r="I335" s="1">
        <v>2</v>
      </c>
      <c r="J335" s="1">
        <v>2</v>
      </c>
      <c r="K335" s="1" t="s">
        <v>16</v>
      </c>
    </row>
    <row r="336" spans="1:11" ht="12.75" x14ac:dyDescent="0.2">
      <c r="A336" s="4">
        <v>335</v>
      </c>
      <c r="B336" s="1">
        <v>59</v>
      </c>
      <c r="C336" s="1" t="s">
        <v>17</v>
      </c>
      <c r="D336" s="1" t="s">
        <v>12</v>
      </c>
      <c r="E336" s="1" t="s">
        <v>25</v>
      </c>
      <c r="G336" s="1" t="s">
        <v>14</v>
      </c>
      <c r="H336" s="1" t="s">
        <v>28</v>
      </c>
      <c r="I336" s="1">
        <v>3</v>
      </c>
      <c r="J336" s="1">
        <v>3</v>
      </c>
      <c r="K336" s="1" t="s">
        <v>21</v>
      </c>
    </row>
    <row r="337" spans="1:11" ht="12.75" hidden="1" x14ac:dyDescent="0.2">
      <c r="A337" s="4">
        <v>336</v>
      </c>
      <c r="B337" s="1">
        <v>37</v>
      </c>
      <c r="C337" s="1" t="s">
        <v>11</v>
      </c>
      <c r="D337" s="1" t="s">
        <v>23</v>
      </c>
      <c r="E337" s="1" t="s">
        <v>13</v>
      </c>
      <c r="G337" s="1" t="s">
        <v>14</v>
      </c>
      <c r="H337" s="1" t="s">
        <v>20</v>
      </c>
      <c r="I337" s="1">
        <v>2</v>
      </c>
      <c r="J337" s="1">
        <v>3</v>
      </c>
      <c r="K337" s="1" t="s">
        <v>21</v>
      </c>
    </row>
    <row r="338" spans="1:11" ht="12.75" hidden="1" x14ac:dyDescent="0.2">
      <c r="A338" s="4">
        <v>337</v>
      </c>
      <c r="B338" s="1">
        <v>27</v>
      </c>
      <c r="C338" s="1" t="s">
        <v>11</v>
      </c>
      <c r="D338" s="1" t="s">
        <v>12</v>
      </c>
      <c r="E338" s="1" t="s">
        <v>13</v>
      </c>
      <c r="G338" s="1" t="s">
        <v>14</v>
      </c>
      <c r="H338" s="1" t="s">
        <v>15</v>
      </c>
      <c r="I338" s="1">
        <v>2</v>
      </c>
      <c r="J338" s="1">
        <v>1</v>
      </c>
      <c r="K338" s="1" t="s">
        <v>16</v>
      </c>
    </row>
    <row r="339" spans="1:11" ht="12.75" x14ac:dyDescent="0.2">
      <c r="A339" s="4">
        <v>338</v>
      </c>
      <c r="B339" s="1">
        <v>59</v>
      </c>
      <c r="C339" s="1" t="s">
        <v>17</v>
      </c>
      <c r="D339" s="1" t="s">
        <v>12</v>
      </c>
      <c r="E339" s="1" t="s">
        <v>25</v>
      </c>
      <c r="G339" s="1" t="s">
        <v>14</v>
      </c>
      <c r="H339" s="1" t="s">
        <v>15</v>
      </c>
      <c r="I339" s="1">
        <v>4</v>
      </c>
      <c r="J339" s="1">
        <v>4</v>
      </c>
      <c r="K339" s="1" t="s">
        <v>21</v>
      </c>
    </row>
    <row r="340" spans="1:11" ht="12.75" x14ac:dyDescent="0.2">
      <c r="A340" s="4">
        <v>339</v>
      </c>
      <c r="B340" s="1">
        <v>56</v>
      </c>
      <c r="C340" s="1" t="s">
        <v>17</v>
      </c>
      <c r="D340" s="1" t="s">
        <v>12</v>
      </c>
      <c r="E340" s="1" t="s">
        <v>25</v>
      </c>
      <c r="G340" s="1" t="s">
        <v>14</v>
      </c>
      <c r="H340" s="1" t="s">
        <v>28</v>
      </c>
      <c r="I340" s="1">
        <v>4</v>
      </c>
      <c r="J340" s="1">
        <v>3</v>
      </c>
      <c r="K340" s="1" t="s">
        <v>21</v>
      </c>
    </row>
    <row r="341" spans="1:11" ht="12.75" hidden="1" x14ac:dyDescent="0.2">
      <c r="A341" s="4">
        <v>340</v>
      </c>
      <c r="B341" s="1">
        <v>45</v>
      </c>
      <c r="C341" s="1" t="s">
        <v>17</v>
      </c>
      <c r="D341" s="1" t="s">
        <v>18</v>
      </c>
      <c r="E341" s="1" t="s">
        <v>25</v>
      </c>
      <c r="G341" s="1" t="s">
        <v>24</v>
      </c>
      <c r="H341" s="1" t="s">
        <v>20</v>
      </c>
      <c r="I341" s="1">
        <v>4</v>
      </c>
      <c r="J341" s="1">
        <v>3</v>
      </c>
      <c r="K341" s="1" t="s">
        <v>16</v>
      </c>
    </row>
    <row r="342" spans="1:11" ht="12.75" hidden="1" x14ac:dyDescent="0.2">
      <c r="A342" s="4">
        <v>341</v>
      </c>
      <c r="B342" s="1">
        <v>49</v>
      </c>
      <c r="C342" s="1" t="s">
        <v>17</v>
      </c>
      <c r="D342" s="1" t="s">
        <v>23</v>
      </c>
      <c r="E342" s="1" t="s">
        <v>25</v>
      </c>
      <c r="G342" s="1" t="s">
        <v>24</v>
      </c>
      <c r="H342" s="1" t="s">
        <v>28</v>
      </c>
      <c r="I342" s="1">
        <v>2</v>
      </c>
      <c r="J342" s="1">
        <v>2</v>
      </c>
      <c r="K342" s="1" t="s">
        <v>16</v>
      </c>
    </row>
    <row r="343" spans="1:11" ht="12.75" x14ac:dyDescent="0.2">
      <c r="A343" s="4">
        <v>342</v>
      </c>
      <c r="B343" s="1">
        <v>23</v>
      </c>
      <c r="C343" s="1" t="s">
        <v>17</v>
      </c>
      <c r="D343" s="1" t="s">
        <v>18</v>
      </c>
      <c r="E343" s="1" t="s">
        <v>25</v>
      </c>
      <c r="G343" s="1" t="s">
        <v>19</v>
      </c>
      <c r="H343" s="1" t="s">
        <v>15</v>
      </c>
      <c r="I343" s="1">
        <v>4</v>
      </c>
      <c r="J343" s="1">
        <v>2</v>
      </c>
      <c r="K343" s="1" t="s">
        <v>21</v>
      </c>
    </row>
    <row r="344" spans="1:11" ht="12.75" hidden="1" x14ac:dyDescent="0.2">
      <c r="A344" s="4">
        <v>343</v>
      </c>
      <c r="B344" s="1">
        <v>54</v>
      </c>
      <c r="C344" s="1" t="s">
        <v>17</v>
      </c>
      <c r="D344" s="1" t="s">
        <v>27</v>
      </c>
      <c r="E344" s="1" t="s">
        <v>25</v>
      </c>
      <c r="G344" s="1" t="s">
        <v>14</v>
      </c>
      <c r="H344" s="1" t="s">
        <v>28</v>
      </c>
      <c r="I344" s="1">
        <v>4</v>
      </c>
      <c r="J344" s="1">
        <v>4</v>
      </c>
      <c r="K344" s="1" t="s">
        <v>16</v>
      </c>
    </row>
    <row r="345" spans="1:11" ht="12.75" x14ac:dyDescent="0.2">
      <c r="A345" s="4">
        <v>344</v>
      </c>
      <c r="B345" s="1">
        <v>55</v>
      </c>
      <c r="C345" s="1" t="s">
        <v>17</v>
      </c>
      <c r="D345" s="1" t="s">
        <v>27</v>
      </c>
      <c r="E345" s="1" t="s">
        <v>25</v>
      </c>
      <c r="G345" s="1" t="s">
        <v>14</v>
      </c>
      <c r="H345" s="1" t="s">
        <v>22</v>
      </c>
      <c r="I345" s="1">
        <v>2</v>
      </c>
      <c r="J345" s="1">
        <v>1</v>
      </c>
      <c r="K345" s="1" t="s">
        <v>21</v>
      </c>
    </row>
    <row r="346" spans="1:11" ht="12.75" x14ac:dyDescent="0.2">
      <c r="A346" s="4">
        <v>345</v>
      </c>
      <c r="B346" s="1">
        <v>50</v>
      </c>
      <c r="C346" s="1" t="s">
        <v>17</v>
      </c>
      <c r="D346" s="1" t="s">
        <v>23</v>
      </c>
      <c r="E346" s="1" t="s">
        <v>25</v>
      </c>
      <c r="G346" s="1" t="s">
        <v>14</v>
      </c>
      <c r="H346" s="1" t="s">
        <v>15</v>
      </c>
      <c r="I346" s="1">
        <v>3</v>
      </c>
      <c r="J346" s="1">
        <v>2</v>
      </c>
      <c r="K346" s="1" t="s">
        <v>21</v>
      </c>
    </row>
    <row r="347" spans="1:11" ht="12.75" hidden="1" x14ac:dyDescent="0.2">
      <c r="A347" s="4">
        <v>346</v>
      </c>
      <c r="B347" s="1">
        <v>33</v>
      </c>
      <c r="C347" s="1" t="s">
        <v>11</v>
      </c>
      <c r="D347" s="1" t="s">
        <v>12</v>
      </c>
      <c r="E347" s="1" t="s">
        <v>29</v>
      </c>
      <c r="F347" s="1">
        <v>60</v>
      </c>
      <c r="G347" s="1" t="s">
        <v>14</v>
      </c>
      <c r="H347" s="1" t="s">
        <v>20</v>
      </c>
      <c r="I347" s="1">
        <v>4</v>
      </c>
      <c r="J347" s="1">
        <v>3</v>
      </c>
      <c r="K347" s="1" t="s">
        <v>21</v>
      </c>
    </row>
    <row r="348" spans="1:11" ht="12.75" hidden="1" x14ac:dyDescent="0.2">
      <c r="A348" s="4">
        <v>347</v>
      </c>
      <c r="B348" s="1">
        <v>39</v>
      </c>
      <c r="C348" s="1" t="s">
        <v>11</v>
      </c>
      <c r="D348" s="1" t="s">
        <v>18</v>
      </c>
      <c r="E348" s="1" t="s">
        <v>29</v>
      </c>
      <c r="F348" s="1">
        <v>30</v>
      </c>
      <c r="G348" s="1" t="s">
        <v>19</v>
      </c>
      <c r="H348" s="1" t="s">
        <v>15</v>
      </c>
      <c r="I348" s="1">
        <v>3</v>
      </c>
      <c r="J348" s="1">
        <v>2</v>
      </c>
      <c r="K348" s="1" t="s">
        <v>16</v>
      </c>
    </row>
    <row r="349" spans="1:11" ht="12.75" hidden="1" x14ac:dyDescent="0.2">
      <c r="A349" s="4">
        <v>348</v>
      </c>
      <c r="B349" s="1">
        <v>58</v>
      </c>
      <c r="C349" s="1" t="s">
        <v>11</v>
      </c>
      <c r="D349" s="1" t="s">
        <v>23</v>
      </c>
      <c r="E349" s="1" t="s">
        <v>29</v>
      </c>
      <c r="F349" s="1">
        <v>20</v>
      </c>
      <c r="G349" s="1" t="s">
        <v>24</v>
      </c>
      <c r="H349" s="1" t="s">
        <v>20</v>
      </c>
      <c r="I349" s="1">
        <v>2</v>
      </c>
      <c r="J349" s="1">
        <v>3</v>
      </c>
      <c r="K349" s="1" t="s">
        <v>21</v>
      </c>
    </row>
    <row r="350" spans="1:11" ht="12.75" hidden="1" x14ac:dyDescent="0.2">
      <c r="A350" s="4">
        <v>349</v>
      </c>
      <c r="B350" s="1">
        <v>31</v>
      </c>
      <c r="C350" s="1" t="s">
        <v>17</v>
      </c>
      <c r="D350" s="1" t="s">
        <v>23</v>
      </c>
      <c r="E350" s="1" t="s">
        <v>29</v>
      </c>
      <c r="F350" s="1">
        <v>75</v>
      </c>
      <c r="G350" s="1" t="s">
        <v>24</v>
      </c>
      <c r="H350" s="1" t="s">
        <v>15</v>
      </c>
      <c r="I350" s="1">
        <v>4</v>
      </c>
      <c r="J350" s="1">
        <v>3</v>
      </c>
      <c r="K350" s="1" t="s">
        <v>16</v>
      </c>
    </row>
    <row r="351" spans="1:11" ht="12.75" hidden="1" x14ac:dyDescent="0.2">
      <c r="A351" s="4">
        <v>350</v>
      </c>
      <c r="B351" s="1">
        <v>42</v>
      </c>
      <c r="C351" s="1" t="s">
        <v>11</v>
      </c>
      <c r="D351" s="1" t="s">
        <v>18</v>
      </c>
      <c r="E351" s="1" t="s">
        <v>29</v>
      </c>
      <c r="F351" s="1">
        <v>15</v>
      </c>
      <c r="G351" s="1" t="s">
        <v>19</v>
      </c>
      <c r="H351" s="1" t="s">
        <v>20</v>
      </c>
      <c r="I351" s="1">
        <v>2</v>
      </c>
      <c r="J351" s="1">
        <v>2</v>
      </c>
      <c r="K351" s="1" t="s">
        <v>16</v>
      </c>
    </row>
    <row r="352" spans="1:11" ht="12.75" x14ac:dyDescent="0.2">
      <c r="A352" s="4">
        <v>351</v>
      </c>
      <c r="B352" s="1">
        <v>26</v>
      </c>
      <c r="C352" s="1" t="s">
        <v>17</v>
      </c>
      <c r="D352" s="1" t="s">
        <v>27</v>
      </c>
      <c r="E352" s="1" t="s">
        <v>25</v>
      </c>
      <c r="G352" s="1" t="s">
        <v>33</v>
      </c>
      <c r="H352" s="1" t="s">
        <v>15</v>
      </c>
      <c r="I352" s="1">
        <v>4</v>
      </c>
      <c r="J352" s="1">
        <v>4</v>
      </c>
      <c r="K352" s="1" t="s">
        <v>21</v>
      </c>
    </row>
    <row r="353" spans="1:11" ht="12.75" hidden="1" x14ac:dyDescent="0.2">
      <c r="A353" s="4">
        <v>352</v>
      </c>
      <c r="B353" s="1">
        <v>28</v>
      </c>
      <c r="C353" s="1" t="s">
        <v>11</v>
      </c>
      <c r="D353" s="1" t="s">
        <v>35</v>
      </c>
      <c r="E353" s="1" t="s">
        <v>29</v>
      </c>
      <c r="F353" s="1">
        <v>80</v>
      </c>
      <c r="G353" s="1" t="s">
        <v>33</v>
      </c>
      <c r="H353" s="1" t="s">
        <v>15</v>
      </c>
      <c r="I353" s="1">
        <v>4</v>
      </c>
      <c r="J353" s="1">
        <v>3</v>
      </c>
      <c r="K353" s="1" t="s">
        <v>21</v>
      </c>
    </row>
    <row r="354" spans="1:11" ht="12.75" hidden="1" x14ac:dyDescent="0.2">
      <c r="A354" s="4">
        <v>353</v>
      </c>
      <c r="B354" s="1">
        <v>48</v>
      </c>
      <c r="C354" s="1" t="s">
        <v>11</v>
      </c>
      <c r="D354" s="1" t="s">
        <v>18</v>
      </c>
      <c r="E354" s="1" t="s">
        <v>13</v>
      </c>
      <c r="G354" s="1" t="s">
        <v>19</v>
      </c>
      <c r="H354" s="1" t="s">
        <v>20</v>
      </c>
      <c r="I354" s="1">
        <v>2</v>
      </c>
      <c r="J354" s="1">
        <v>1</v>
      </c>
      <c r="K354" s="1" t="s">
        <v>16</v>
      </c>
    </row>
    <row r="355" spans="1:11" ht="12.75" x14ac:dyDescent="0.2">
      <c r="A355" s="4">
        <v>354</v>
      </c>
      <c r="B355" s="1">
        <v>39</v>
      </c>
      <c r="C355" s="1" t="s">
        <v>17</v>
      </c>
      <c r="D355" s="1" t="s">
        <v>12</v>
      </c>
      <c r="E355" s="1" t="s">
        <v>29</v>
      </c>
      <c r="F355" s="1">
        <v>100</v>
      </c>
      <c r="G355" s="1" t="s">
        <v>14</v>
      </c>
      <c r="H355" s="1" t="s">
        <v>20</v>
      </c>
      <c r="I355" s="1">
        <v>4</v>
      </c>
      <c r="J355" s="1">
        <v>3</v>
      </c>
      <c r="K355" s="1" t="s">
        <v>21</v>
      </c>
    </row>
    <row r="356" spans="1:11" ht="12.75" hidden="1" x14ac:dyDescent="0.2">
      <c r="A356" s="4">
        <v>355</v>
      </c>
      <c r="B356" s="1">
        <v>36</v>
      </c>
      <c r="C356" s="1" t="s">
        <v>11</v>
      </c>
      <c r="D356" s="1" t="s">
        <v>12</v>
      </c>
      <c r="E356" s="1" t="s">
        <v>29</v>
      </c>
      <c r="F356" s="1">
        <v>40</v>
      </c>
      <c r="G356" s="1" t="s">
        <v>14</v>
      </c>
      <c r="H356" s="1" t="s">
        <v>20</v>
      </c>
      <c r="I356" s="1">
        <v>2</v>
      </c>
      <c r="J356" s="1">
        <v>2</v>
      </c>
      <c r="K356" s="1" t="s">
        <v>16</v>
      </c>
    </row>
    <row r="357" spans="1:11" ht="12.75" hidden="1" x14ac:dyDescent="0.2">
      <c r="A357" s="4">
        <v>356</v>
      </c>
      <c r="B357" s="1">
        <v>59</v>
      </c>
      <c r="C357" s="1" t="s">
        <v>17</v>
      </c>
      <c r="D357" s="1" t="s">
        <v>18</v>
      </c>
      <c r="E357" s="1" t="s">
        <v>29</v>
      </c>
      <c r="F357" s="2" t="s">
        <v>44</v>
      </c>
      <c r="G357" s="1" t="s">
        <v>19</v>
      </c>
      <c r="H357" s="1" t="s">
        <v>22</v>
      </c>
      <c r="I357" s="1">
        <v>2</v>
      </c>
      <c r="J357" s="1">
        <v>1</v>
      </c>
      <c r="K357" s="1" t="s">
        <v>16</v>
      </c>
    </row>
    <row r="358" spans="1:11" ht="12.75" x14ac:dyDescent="0.2">
      <c r="A358" s="4">
        <v>358</v>
      </c>
      <c r="B358" s="1">
        <v>55</v>
      </c>
      <c r="C358" s="1" t="s">
        <v>17</v>
      </c>
      <c r="D358" s="1" t="s">
        <v>18</v>
      </c>
      <c r="E358" s="1" t="s">
        <v>29</v>
      </c>
      <c r="F358" s="1">
        <v>100</v>
      </c>
      <c r="G358" s="1" t="s">
        <v>19</v>
      </c>
      <c r="H358" s="1" t="s">
        <v>22</v>
      </c>
      <c r="I358" s="1">
        <v>4</v>
      </c>
      <c r="J358" s="1">
        <v>3</v>
      </c>
      <c r="K358" s="1" t="s">
        <v>21</v>
      </c>
    </row>
    <row r="359" spans="1:11" ht="12.75" hidden="1" x14ac:dyDescent="0.2">
      <c r="A359" s="4">
        <v>359</v>
      </c>
      <c r="B359" s="1">
        <v>44</v>
      </c>
      <c r="C359" s="1" t="s">
        <v>11</v>
      </c>
      <c r="D359" s="1" t="s">
        <v>23</v>
      </c>
      <c r="E359" s="1" t="s">
        <v>13</v>
      </c>
      <c r="G359" s="1" t="s">
        <v>24</v>
      </c>
      <c r="H359" s="1" t="s">
        <v>22</v>
      </c>
      <c r="I359" s="1">
        <v>4</v>
      </c>
      <c r="J359" s="1">
        <v>4</v>
      </c>
      <c r="K359" s="1" t="s">
        <v>21</v>
      </c>
    </row>
    <row r="360" spans="1:11" ht="12.75" hidden="1" x14ac:dyDescent="0.2">
      <c r="A360" s="4">
        <v>360</v>
      </c>
      <c r="B360" s="1">
        <v>46</v>
      </c>
      <c r="C360" s="1" t="s">
        <v>17</v>
      </c>
      <c r="D360" s="1" t="s">
        <v>23</v>
      </c>
      <c r="E360" s="1" t="s">
        <v>25</v>
      </c>
      <c r="G360" s="1" t="s">
        <v>24</v>
      </c>
      <c r="H360" s="1" t="s">
        <v>22</v>
      </c>
      <c r="I360" s="1">
        <v>3</v>
      </c>
      <c r="J360" s="1">
        <v>3</v>
      </c>
      <c r="K360" s="1" t="s">
        <v>16</v>
      </c>
    </row>
    <row r="361" spans="1:11" ht="12.75" x14ac:dyDescent="0.2">
      <c r="A361" s="4">
        <v>361</v>
      </c>
      <c r="B361" s="1">
        <v>43</v>
      </c>
      <c r="C361" s="1" t="s">
        <v>17</v>
      </c>
      <c r="D361" s="1" t="s">
        <v>23</v>
      </c>
      <c r="E361" s="1" t="s">
        <v>25</v>
      </c>
      <c r="G361" s="1" t="s">
        <v>24</v>
      </c>
      <c r="H361" s="1" t="s">
        <v>22</v>
      </c>
      <c r="I361" s="1">
        <v>3</v>
      </c>
      <c r="J361" s="1">
        <v>2</v>
      </c>
      <c r="K361" s="1" t="s">
        <v>21</v>
      </c>
    </row>
    <row r="362" spans="1:11" ht="12.75" x14ac:dyDescent="0.2">
      <c r="A362" s="4">
        <v>362</v>
      </c>
      <c r="B362" s="1">
        <v>27</v>
      </c>
      <c r="C362" s="1" t="s">
        <v>17</v>
      </c>
      <c r="D362" s="1" t="s">
        <v>23</v>
      </c>
      <c r="E362" s="1" t="s">
        <v>25</v>
      </c>
      <c r="G362" s="1" t="s">
        <v>24</v>
      </c>
      <c r="H362" s="1" t="s">
        <v>15</v>
      </c>
      <c r="I362" s="1">
        <v>4</v>
      </c>
      <c r="J362" s="1">
        <v>4</v>
      </c>
      <c r="K362" s="1" t="s">
        <v>21</v>
      </c>
    </row>
    <row r="363" spans="1:11" ht="12.75" x14ac:dyDescent="0.2">
      <c r="A363" s="4">
        <v>363</v>
      </c>
      <c r="B363" s="1">
        <v>54</v>
      </c>
      <c r="C363" s="1" t="s">
        <v>17</v>
      </c>
      <c r="D363" s="1" t="s">
        <v>23</v>
      </c>
      <c r="E363" s="1" t="s">
        <v>25</v>
      </c>
      <c r="G363" s="1" t="s">
        <v>24</v>
      </c>
      <c r="H363" s="1" t="s">
        <v>28</v>
      </c>
      <c r="I363" s="1">
        <v>2</v>
      </c>
      <c r="J363" s="1">
        <v>2</v>
      </c>
      <c r="K363" s="1" t="s">
        <v>21</v>
      </c>
    </row>
    <row r="364" spans="1:11" ht="12.75" hidden="1" x14ac:dyDescent="0.2">
      <c r="A364" s="4">
        <v>364</v>
      </c>
      <c r="B364" s="1">
        <v>50</v>
      </c>
      <c r="C364" s="1" t="s">
        <v>17</v>
      </c>
      <c r="D364" s="1" t="s">
        <v>12</v>
      </c>
      <c r="E364" s="1" t="s">
        <v>25</v>
      </c>
      <c r="G364" s="1" t="s">
        <v>14</v>
      </c>
      <c r="H364" s="1" t="s">
        <v>28</v>
      </c>
      <c r="I364" s="1">
        <v>4</v>
      </c>
      <c r="J364" s="1">
        <v>1</v>
      </c>
      <c r="K364" s="1" t="s">
        <v>16</v>
      </c>
    </row>
    <row r="365" spans="1:11" ht="12.75" x14ac:dyDescent="0.2">
      <c r="A365" s="4">
        <v>365</v>
      </c>
      <c r="B365" s="1">
        <v>57</v>
      </c>
      <c r="C365" s="1" t="s">
        <v>17</v>
      </c>
      <c r="D365" s="1" t="s">
        <v>12</v>
      </c>
      <c r="E365" s="1" t="s">
        <v>25</v>
      </c>
      <c r="G365" s="1" t="s">
        <v>14</v>
      </c>
      <c r="H365" s="1" t="s">
        <v>28</v>
      </c>
      <c r="I365" s="1">
        <v>4</v>
      </c>
      <c r="J365" s="1">
        <v>4</v>
      </c>
      <c r="K365" s="1" t="s">
        <v>21</v>
      </c>
    </row>
    <row r="366" spans="1:11" ht="12.75" hidden="1" x14ac:dyDescent="0.2">
      <c r="A366" s="4">
        <v>366</v>
      </c>
      <c r="B366" s="1">
        <v>42</v>
      </c>
      <c r="C366" s="1" t="s">
        <v>17</v>
      </c>
      <c r="D366" s="1" t="s">
        <v>35</v>
      </c>
      <c r="E366" s="1" t="s">
        <v>25</v>
      </c>
      <c r="G366" s="1" t="s">
        <v>33</v>
      </c>
      <c r="H366" s="1" t="s">
        <v>15</v>
      </c>
      <c r="I366" s="1">
        <v>2</v>
      </c>
      <c r="J366" s="1">
        <v>2</v>
      </c>
      <c r="K366" s="1" t="s">
        <v>16</v>
      </c>
    </row>
    <row r="367" spans="1:11" ht="12.75" hidden="1" x14ac:dyDescent="0.2">
      <c r="A367" s="4">
        <v>367</v>
      </c>
      <c r="B367" s="1">
        <v>30</v>
      </c>
      <c r="C367" s="1" t="s">
        <v>11</v>
      </c>
      <c r="D367" s="1" t="s">
        <v>12</v>
      </c>
      <c r="E367" s="1" t="s">
        <v>25</v>
      </c>
      <c r="G367" s="1" t="s">
        <v>14</v>
      </c>
      <c r="H367" s="1" t="s">
        <v>15</v>
      </c>
      <c r="I367" s="1">
        <v>4</v>
      </c>
      <c r="J367" s="1">
        <v>3</v>
      </c>
      <c r="K367" s="1" t="s">
        <v>21</v>
      </c>
    </row>
    <row r="368" spans="1:11" ht="12.75" x14ac:dyDescent="0.2">
      <c r="A368" s="4">
        <v>368</v>
      </c>
      <c r="B368" s="1">
        <v>44</v>
      </c>
      <c r="C368" s="1" t="s">
        <v>17</v>
      </c>
      <c r="D368" s="1" t="s">
        <v>12</v>
      </c>
      <c r="E368" s="1" t="s">
        <v>29</v>
      </c>
      <c r="G368" s="1" t="s">
        <v>14</v>
      </c>
      <c r="H368" s="1" t="s">
        <v>22</v>
      </c>
      <c r="I368" s="1">
        <v>3</v>
      </c>
      <c r="J368" s="1">
        <v>3</v>
      </c>
      <c r="K368" s="1" t="s">
        <v>21</v>
      </c>
    </row>
    <row r="369" spans="1:11" ht="12.75" hidden="1" x14ac:dyDescent="0.2">
      <c r="A369" s="4">
        <v>369</v>
      </c>
      <c r="B369" s="1">
        <v>50</v>
      </c>
      <c r="C369" s="1" t="s">
        <v>11</v>
      </c>
      <c r="D369" s="1" t="s">
        <v>23</v>
      </c>
      <c r="E369" s="1" t="s">
        <v>29</v>
      </c>
      <c r="F369" s="1">
        <v>55</v>
      </c>
      <c r="G369" s="1" t="s">
        <v>24</v>
      </c>
      <c r="H369" s="1" t="s">
        <v>20</v>
      </c>
      <c r="I369" s="1">
        <v>2</v>
      </c>
      <c r="J369" s="1">
        <v>1</v>
      </c>
      <c r="K369" s="1" t="s">
        <v>16</v>
      </c>
    </row>
    <row r="370" spans="1:11" ht="12.75" hidden="1" x14ac:dyDescent="0.2">
      <c r="A370" s="4">
        <v>370</v>
      </c>
      <c r="B370" s="1">
        <v>26</v>
      </c>
      <c r="C370" s="1" t="s">
        <v>11</v>
      </c>
      <c r="D370" s="1" t="s">
        <v>23</v>
      </c>
      <c r="E370" s="1" t="s">
        <v>29</v>
      </c>
      <c r="F370" s="1">
        <v>80</v>
      </c>
      <c r="G370" s="1" t="s">
        <v>24</v>
      </c>
      <c r="H370" s="1" t="s">
        <v>15</v>
      </c>
      <c r="I370" s="1">
        <v>4</v>
      </c>
      <c r="J370" s="1">
        <v>3</v>
      </c>
      <c r="K370" s="1" t="s">
        <v>21</v>
      </c>
    </row>
    <row r="371" spans="1:11" ht="12.75" hidden="1" x14ac:dyDescent="0.2">
      <c r="A371" s="4">
        <v>371</v>
      </c>
      <c r="B371" s="1">
        <v>36</v>
      </c>
      <c r="C371" s="1" t="s">
        <v>11</v>
      </c>
      <c r="D371" s="1" t="s">
        <v>23</v>
      </c>
      <c r="E371" s="1" t="s">
        <v>29</v>
      </c>
      <c r="F371" s="1">
        <v>24</v>
      </c>
      <c r="G371" s="1" t="s">
        <v>24</v>
      </c>
      <c r="H371" s="1" t="s">
        <v>20</v>
      </c>
      <c r="I371" s="1">
        <v>2</v>
      </c>
      <c r="J371" s="1">
        <v>1</v>
      </c>
      <c r="K371" s="1" t="s">
        <v>21</v>
      </c>
    </row>
    <row r="372" spans="1:11" ht="12.75" x14ac:dyDescent="0.2">
      <c r="A372" s="4">
        <v>372</v>
      </c>
      <c r="B372" s="1">
        <v>30</v>
      </c>
      <c r="C372" s="1" t="s">
        <v>17</v>
      </c>
      <c r="D372" s="1" t="s">
        <v>12</v>
      </c>
      <c r="E372" s="1" t="s">
        <v>29</v>
      </c>
      <c r="F372" s="1">
        <v>80</v>
      </c>
      <c r="G372" s="1" t="s">
        <v>14</v>
      </c>
      <c r="H372" s="1" t="s">
        <v>20</v>
      </c>
      <c r="I372" s="1">
        <v>4</v>
      </c>
      <c r="J372" s="1">
        <v>3</v>
      </c>
      <c r="K372" s="1" t="s">
        <v>21</v>
      </c>
    </row>
    <row r="373" spans="1:11" ht="12.75" hidden="1" x14ac:dyDescent="0.2">
      <c r="A373" s="4">
        <v>373</v>
      </c>
      <c r="B373" s="1">
        <v>32</v>
      </c>
      <c r="C373" s="1" t="s">
        <v>17</v>
      </c>
      <c r="D373" s="1" t="s">
        <v>12</v>
      </c>
      <c r="E373" s="1" t="s">
        <v>29</v>
      </c>
      <c r="F373" s="1">
        <v>20</v>
      </c>
      <c r="G373" s="1" t="s">
        <v>14</v>
      </c>
      <c r="H373" s="1" t="s">
        <v>20</v>
      </c>
      <c r="I373" s="1">
        <v>2</v>
      </c>
      <c r="J373" s="1">
        <v>2</v>
      </c>
      <c r="K373" s="1" t="s">
        <v>16</v>
      </c>
    </row>
    <row r="374" spans="1:11" ht="12.75" hidden="1" x14ac:dyDescent="0.2">
      <c r="A374" s="4">
        <v>374</v>
      </c>
      <c r="B374" s="1">
        <v>42</v>
      </c>
      <c r="C374" s="1" t="s">
        <v>17</v>
      </c>
      <c r="D374" s="1" t="s">
        <v>23</v>
      </c>
      <c r="E374" s="1" t="s">
        <v>29</v>
      </c>
      <c r="F374" s="1">
        <v>25</v>
      </c>
      <c r="G374" s="1" t="s">
        <v>24</v>
      </c>
      <c r="H374" s="1" t="s">
        <v>20</v>
      </c>
      <c r="I374" s="1">
        <v>2</v>
      </c>
      <c r="J374" s="1">
        <v>1</v>
      </c>
      <c r="K374" s="1" t="s">
        <v>16</v>
      </c>
    </row>
    <row r="375" spans="1:11" ht="12.75" hidden="1" x14ac:dyDescent="0.2">
      <c r="A375" s="4">
        <v>375</v>
      </c>
      <c r="B375" s="1">
        <v>45</v>
      </c>
      <c r="C375" s="1" t="s">
        <v>11</v>
      </c>
      <c r="D375" s="1" t="s">
        <v>23</v>
      </c>
      <c r="E375" s="1" t="s">
        <v>13</v>
      </c>
      <c r="G375" s="1" t="s">
        <v>24</v>
      </c>
      <c r="H375" s="1" t="s">
        <v>22</v>
      </c>
      <c r="I375" s="1">
        <v>3</v>
      </c>
      <c r="J375" s="1">
        <v>1</v>
      </c>
      <c r="K375" s="1" t="s">
        <v>21</v>
      </c>
    </row>
    <row r="376" spans="1:11" ht="12.75" hidden="1" x14ac:dyDescent="0.2">
      <c r="A376" s="4">
        <v>376</v>
      </c>
      <c r="B376" s="1">
        <v>52</v>
      </c>
      <c r="C376" s="1" t="s">
        <v>11</v>
      </c>
      <c r="D376" s="1" t="s">
        <v>12</v>
      </c>
      <c r="E376" s="1" t="s">
        <v>13</v>
      </c>
      <c r="G376" s="1" t="s">
        <v>14</v>
      </c>
      <c r="H376" s="1" t="s">
        <v>28</v>
      </c>
      <c r="I376" s="1">
        <v>4</v>
      </c>
      <c r="J376" s="1">
        <v>4</v>
      </c>
      <c r="K376" s="1" t="s">
        <v>21</v>
      </c>
    </row>
    <row r="377" spans="1:11" ht="12.75" hidden="1" x14ac:dyDescent="0.2">
      <c r="A377" s="4">
        <v>377</v>
      </c>
      <c r="B377" s="1">
        <v>60</v>
      </c>
      <c r="C377" s="1" t="s">
        <v>11</v>
      </c>
      <c r="D377" s="1" t="s">
        <v>23</v>
      </c>
      <c r="E377" s="1" t="s">
        <v>13</v>
      </c>
      <c r="G377" s="1" t="s">
        <v>24</v>
      </c>
      <c r="H377" s="1" t="s">
        <v>22</v>
      </c>
      <c r="I377" s="1">
        <v>3</v>
      </c>
      <c r="J377" s="1">
        <v>1</v>
      </c>
      <c r="K377" s="1" t="s">
        <v>21</v>
      </c>
    </row>
    <row r="378" spans="1:11" ht="12.75" hidden="1" x14ac:dyDescent="0.2">
      <c r="A378" s="4">
        <v>378</v>
      </c>
      <c r="B378" s="1">
        <v>25</v>
      </c>
      <c r="C378" s="1" t="s">
        <v>11</v>
      </c>
      <c r="D378" s="1" t="s">
        <v>12</v>
      </c>
      <c r="E378" s="1" t="s">
        <v>13</v>
      </c>
      <c r="G378" s="1" t="s">
        <v>14</v>
      </c>
      <c r="H378" s="1" t="s">
        <v>15</v>
      </c>
      <c r="I378" s="1">
        <v>4</v>
      </c>
      <c r="J378" s="1">
        <v>4</v>
      </c>
      <c r="K378" s="1" t="s">
        <v>21</v>
      </c>
    </row>
    <row r="379" spans="1:11" ht="12.75" hidden="1" x14ac:dyDescent="0.2">
      <c r="A379" s="4">
        <v>379</v>
      </c>
      <c r="B379" s="1">
        <v>26</v>
      </c>
      <c r="C379" s="1" t="s">
        <v>17</v>
      </c>
      <c r="D379" s="1" t="s">
        <v>23</v>
      </c>
      <c r="E379" s="1" t="s">
        <v>13</v>
      </c>
      <c r="G379" s="1" t="s">
        <v>24</v>
      </c>
      <c r="H379" s="1" t="s">
        <v>15</v>
      </c>
      <c r="I379" s="1">
        <v>3</v>
      </c>
      <c r="J379" s="1">
        <v>1</v>
      </c>
      <c r="K379" s="1" t="s">
        <v>16</v>
      </c>
    </row>
    <row r="380" spans="1:11" ht="12.75" hidden="1" x14ac:dyDescent="0.2">
      <c r="A380" s="4">
        <v>380</v>
      </c>
      <c r="B380" s="1">
        <v>33</v>
      </c>
      <c r="C380" s="1" t="s">
        <v>17</v>
      </c>
      <c r="D380" s="1" t="s">
        <v>23</v>
      </c>
      <c r="E380" s="1" t="s">
        <v>25</v>
      </c>
      <c r="G380" s="1" t="s">
        <v>24</v>
      </c>
      <c r="H380" s="1" t="s">
        <v>20</v>
      </c>
      <c r="I380" s="1">
        <v>1</v>
      </c>
      <c r="J380" s="1">
        <v>1</v>
      </c>
      <c r="K380" s="1" t="s">
        <v>16</v>
      </c>
    </row>
    <row r="381" spans="1:11" ht="12.75" hidden="1" x14ac:dyDescent="0.2">
      <c r="A381" s="4">
        <v>381</v>
      </c>
      <c r="B381" s="1">
        <v>52</v>
      </c>
      <c r="C381" s="1" t="s">
        <v>11</v>
      </c>
      <c r="D381" s="1" t="s">
        <v>18</v>
      </c>
      <c r="E381" s="1" t="s">
        <v>29</v>
      </c>
      <c r="F381" s="1">
        <v>28</v>
      </c>
      <c r="G381" s="1" t="s">
        <v>19</v>
      </c>
      <c r="H381" s="1" t="s">
        <v>22</v>
      </c>
      <c r="I381" s="1">
        <v>2</v>
      </c>
      <c r="J381" s="1">
        <v>2</v>
      </c>
      <c r="K381" s="1" t="s">
        <v>21</v>
      </c>
    </row>
    <row r="382" spans="1:11" ht="12.75" hidden="1" x14ac:dyDescent="0.2">
      <c r="A382" s="4">
        <v>382</v>
      </c>
      <c r="B382" s="1">
        <v>60</v>
      </c>
      <c r="C382" s="1" t="s">
        <v>11</v>
      </c>
      <c r="D382" s="1" t="s">
        <v>12</v>
      </c>
      <c r="E382" s="1" t="s">
        <v>13</v>
      </c>
      <c r="G382" s="1" t="s">
        <v>14</v>
      </c>
      <c r="H382" s="1" t="s">
        <v>26</v>
      </c>
      <c r="I382" s="1">
        <v>1</v>
      </c>
      <c r="J382" s="1">
        <v>1</v>
      </c>
      <c r="K382" s="1" t="s">
        <v>21</v>
      </c>
    </row>
  </sheetData>
  <autoFilter ref="A1:K382">
    <filterColumn colId="2">
      <filters>
        <filter val="Nő"/>
      </filters>
    </filterColumn>
    <filterColumn colId="10">
      <filters>
        <filter val="Igen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3"/>
  <sheetViews>
    <sheetView topLeftCell="A134" workbookViewId="0">
      <selection activeCell="J139" sqref="J139:J142"/>
    </sheetView>
  </sheetViews>
  <sheetFormatPr defaultRowHeight="12.75" x14ac:dyDescent="0.2"/>
  <cols>
    <col min="2" max="2" width="9.5703125" bestFit="1" customWidth="1"/>
  </cols>
  <sheetData>
    <row r="1" spans="1:25" x14ac:dyDescent="0.2">
      <c r="A1" s="6" t="s">
        <v>121</v>
      </c>
      <c r="B1" s="29" t="s">
        <v>82</v>
      </c>
      <c r="C1" s="29" t="s">
        <v>83</v>
      </c>
      <c r="D1" s="29" t="s">
        <v>84</v>
      </c>
      <c r="E1" s="29" t="s">
        <v>85</v>
      </c>
      <c r="J1" s="6" t="s">
        <v>122</v>
      </c>
      <c r="K1" s="29" t="s">
        <v>82</v>
      </c>
      <c r="L1" s="29" t="s">
        <v>83</v>
      </c>
      <c r="M1" s="29" t="s">
        <v>84</v>
      </c>
      <c r="N1" s="29" t="s">
        <v>85</v>
      </c>
      <c r="S1" s="6" t="s">
        <v>123</v>
      </c>
      <c r="T1" s="9" t="s">
        <v>21</v>
      </c>
      <c r="U1" s="9" t="s">
        <v>16</v>
      </c>
    </row>
    <row r="2" spans="1:25" x14ac:dyDescent="0.2">
      <c r="B2" s="1">
        <v>31</v>
      </c>
      <c r="C2" s="1">
        <v>49</v>
      </c>
      <c r="D2" s="1">
        <v>35</v>
      </c>
      <c r="E2" s="1">
        <v>26</v>
      </c>
      <c r="K2" s="1">
        <v>49</v>
      </c>
      <c r="L2" s="1">
        <v>31</v>
      </c>
      <c r="M2" s="1">
        <v>33</v>
      </c>
      <c r="N2" s="1">
        <v>26</v>
      </c>
      <c r="T2" s="1">
        <v>33</v>
      </c>
      <c r="U2" s="1">
        <v>26</v>
      </c>
    </row>
    <row r="3" spans="1:25" x14ac:dyDescent="0.2">
      <c r="B3" s="1">
        <v>61</v>
      </c>
      <c r="C3" s="1">
        <v>47</v>
      </c>
      <c r="D3" s="1">
        <v>23</v>
      </c>
      <c r="E3" s="1">
        <v>33</v>
      </c>
      <c r="K3" s="1">
        <v>31</v>
      </c>
      <c r="L3" s="1">
        <v>26</v>
      </c>
      <c r="M3" s="1">
        <v>35</v>
      </c>
      <c r="N3" s="1">
        <v>26</v>
      </c>
      <c r="T3" s="1">
        <v>49</v>
      </c>
      <c r="U3" s="1">
        <v>61</v>
      </c>
      <c r="W3" t="s">
        <v>45</v>
      </c>
    </row>
    <row r="4" spans="1:25" ht="13.5" thickBot="1" x14ac:dyDescent="0.25">
      <c r="B4" s="1">
        <v>31</v>
      </c>
      <c r="C4" s="1">
        <v>26</v>
      </c>
      <c r="D4" s="1">
        <v>49</v>
      </c>
      <c r="E4" s="1">
        <v>26</v>
      </c>
      <c r="K4" s="1">
        <v>39</v>
      </c>
      <c r="L4" s="1">
        <v>61</v>
      </c>
      <c r="M4" s="1">
        <v>23</v>
      </c>
      <c r="N4" s="1">
        <v>31</v>
      </c>
      <c r="T4" s="1">
        <v>31</v>
      </c>
      <c r="U4" s="1">
        <v>47</v>
      </c>
    </row>
    <row r="5" spans="1:25" x14ac:dyDescent="0.2">
      <c r="B5" s="1">
        <v>25</v>
      </c>
      <c r="C5" s="1">
        <v>33</v>
      </c>
      <c r="D5" s="1">
        <v>65</v>
      </c>
      <c r="E5" s="1">
        <v>26</v>
      </c>
      <c r="K5" s="1">
        <v>59</v>
      </c>
      <c r="L5" s="1">
        <v>47</v>
      </c>
      <c r="M5" s="1">
        <v>26</v>
      </c>
      <c r="N5" s="1">
        <v>32</v>
      </c>
      <c r="T5" s="1">
        <v>26</v>
      </c>
      <c r="U5" s="1">
        <v>23</v>
      </c>
      <c r="W5" s="12"/>
      <c r="X5" s="9" t="s">
        <v>21</v>
      </c>
      <c r="Y5" s="9" t="s">
        <v>16</v>
      </c>
    </row>
    <row r="6" spans="1:25" x14ac:dyDescent="0.2">
      <c r="B6" s="1">
        <v>39</v>
      </c>
      <c r="C6" s="1">
        <v>55</v>
      </c>
      <c r="D6" s="1">
        <v>25</v>
      </c>
      <c r="E6" s="1">
        <v>31</v>
      </c>
      <c r="K6" s="1">
        <v>48</v>
      </c>
      <c r="L6" s="1">
        <v>33</v>
      </c>
      <c r="M6" s="1">
        <v>45</v>
      </c>
      <c r="N6" s="1">
        <v>32</v>
      </c>
      <c r="T6" s="1">
        <v>26</v>
      </c>
      <c r="U6" s="1">
        <v>26</v>
      </c>
      <c r="W6" s="10" t="s">
        <v>48</v>
      </c>
      <c r="X6" s="15">
        <v>43.351351351351354</v>
      </c>
      <c r="Y6" s="15">
        <v>40.075471698113205</v>
      </c>
    </row>
    <row r="7" spans="1:25" x14ac:dyDescent="0.2">
      <c r="B7" s="1">
        <v>47</v>
      </c>
      <c r="C7" s="1">
        <v>45</v>
      </c>
      <c r="D7" s="1">
        <v>39</v>
      </c>
      <c r="E7" s="1">
        <v>32</v>
      </c>
      <c r="K7" s="1">
        <v>39</v>
      </c>
      <c r="L7" s="1">
        <v>49</v>
      </c>
      <c r="M7" s="1">
        <v>65</v>
      </c>
      <c r="N7" s="1">
        <v>46</v>
      </c>
      <c r="T7" s="1">
        <v>35</v>
      </c>
      <c r="U7" s="1">
        <v>33</v>
      </c>
      <c r="W7" s="10" t="s">
        <v>49</v>
      </c>
      <c r="X7" s="15">
        <v>118.06603888956839</v>
      </c>
      <c r="Y7" s="15">
        <v>132.00692620014337</v>
      </c>
    </row>
    <row r="8" spans="1:25" x14ac:dyDescent="0.2">
      <c r="B8" s="1">
        <v>45</v>
      </c>
      <c r="C8" s="1">
        <v>55</v>
      </c>
      <c r="D8" s="1">
        <v>54</v>
      </c>
      <c r="E8" s="1">
        <v>42</v>
      </c>
      <c r="K8" s="1">
        <v>45</v>
      </c>
      <c r="L8" s="1">
        <v>55</v>
      </c>
      <c r="M8" s="1">
        <v>25</v>
      </c>
      <c r="N8" s="1">
        <v>42</v>
      </c>
      <c r="T8" s="1">
        <v>49</v>
      </c>
      <c r="U8" s="1">
        <v>55</v>
      </c>
      <c r="W8" s="10" t="s">
        <v>50</v>
      </c>
      <c r="X8" s="10">
        <v>222</v>
      </c>
      <c r="Y8" s="10">
        <v>159</v>
      </c>
    </row>
    <row r="9" spans="1:25" x14ac:dyDescent="0.2">
      <c r="B9" s="1">
        <v>47</v>
      </c>
      <c r="C9" s="1">
        <v>40</v>
      </c>
      <c r="D9" s="1">
        <v>32</v>
      </c>
      <c r="E9" s="1">
        <v>36</v>
      </c>
      <c r="K9" s="1">
        <v>47</v>
      </c>
      <c r="L9" s="1">
        <v>55</v>
      </c>
      <c r="M9" s="1">
        <v>39</v>
      </c>
      <c r="N9" s="1">
        <v>36</v>
      </c>
      <c r="T9" s="1">
        <v>31</v>
      </c>
      <c r="U9" s="1">
        <v>45</v>
      </c>
      <c r="W9" s="10" t="s">
        <v>51</v>
      </c>
      <c r="X9" s="10">
        <v>221</v>
      </c>
      <c r="Y9" s="10">
        <v>158</v>
      </c>
    </row>
    <row r="10" spans="1:25" x14ac:dyDescent="0.2">
      <c r="B10" s="1">
        <v>32</v>
      </c>
      <c r="C10" s="1">
        <v>57</v>
      </c>
      <c r="D10" s="1">
        <v>46</v>
      </c>
      <c r="E10" s="1">
        <v>21</v>
      </c>
      <c r="K10" s="1">
        <v>53</v>
      </c>
      <c r="L10" s="1">
        <v>40</v>
      </c>
      <c r="M10" s="1">
        <v>25</v>
      </c>
      <c r="N10" s="1">
        <v>25</v>
      </c>
      <c r="T10" s="1">
        <v>40</v>
      </c>
      <c r="U10" s="1">
        <v>55</v>
      </c>
      <c r="W10" s="10" t="s">
        <v>52</v>
      </c>
      <c r="X10" s="15">
        <v>0.89439275868420431</v>
      </c>
      <c r="Y10" s="10"/>
    </row>
    <row r="11" spans="1:25" x14ac:dyDescent="0.2">
      <c r="B11" s="1">
        <v>49</v>
      </c>
      <c r="C11" s="1">
        <v>29</v>
      </c>
      <c r="D11" s="1">
        <v>28</v>
      </c>
      <c r="E11" s="1">
        <v>30</v>
      </c>
      <c r="K11" s="1">
        <v>47</v>
      </c>
      <c r="L11" s="1">
        <v>57</v>
      </c>
      <c r="M11" s="1">
        <v>29</v>
      </c>
      <c r="N11" s="1">
        <v>23</v>
      </c>
      <c r="T11" s="1">
        <v>32</v>
      </c>
      <c r="U11" s="1">
        <v>57</v>
      </c>
      <c r="W11" s="10" t="s">
        <v>53</v>
      </c>
      <c r="X11" s="15">
        <v>0.22159079040784224</v>
      </c>
      <c r="Y11" s="10"/>
    </row>
    <row r="12" spans="1:25" ht="13.5" thickBot="1" x14ac:dyDescent="0.25">
      <c r="B12" s="1">
        <v>27</v>
      </c>
      <c r="C12" s="1">
        <v>29</v>
      </c>
      <c r="D12" s="1">
        <v>55</v>
      </c>
      <c r="E12" s="1">
        <v>23</v>
      </c>
      <c r="K12" s="1">
        <v>32</v>
      </c>
      <c r="L12" s="1">
        <v>29</v>
      </c>
      <c r="M12" s="1">
        <v>55</v>
      </c>
      <c r="N12" s="1">
        <v>32</v>
      </c>
      <c r="T12" s="1">
        <v>50</v>
      </c>
      <c r="U12" s="1">
        <v>29</v>
      </c>
      <c r="W12" s="11" t="s">
        <v>54</v>
      </c>
      <c r="X12" s="23">
        <v>0.78651441921128395</v>
      </c>
      <c r="Y12" s="11"/>
    </row>
    <row r="13" spans="1:25" x14ac:dyDescent="0.2">
      <c r="B13" s="1">
        <v>44</v>
      </c>
      <c r="C13" s="1">
        <v>50</v>
      </c>
      <c r="D13" s="1">
        <v>37</v>
      </c>
      <c r="E13" s="1">
        <v>47</v>
      </c>
      <c r="K13" s="1">
        <v>37</v>
      </c>
      <c r="L13" s="1">
        <v>29</v>
      </c>
      <c r="M13" s="1">
        <v>37</v>
      </c>
      <c r="N13" s="1">
        <v>33</v>
      </c>
      <c r="T13" s="1">
        <v>65</v>
      </c>
      <c r="U13" s="1">
        <v>29</v>
      </c>
    </row>
    <row r="14" spans="1:25" x14ac:dyDescent="0.2">
      <c r="B14" s="1">
        <v>51</v>
      </c>
      <c r="C14" s="1">
        <v>39</v>
      </c>
      <c r="D14" s="1">
        <v>25</v>
      </c>
      <c r="E14" s="1">
        <v>32</v>
      </c>
      <c r="K14" s="1">
        <v>25</v>
      </c>
      <c r="L14" s="1">
        <v>50</v>
      </c>
      <c r="M14" s="1">
        <v>41</v>
      </c>
      <c r="N14" s="1">
        <v>26</v>
      </c>
      <c r="T14" s="1">
        <v>25</v>
      </c>
      <c r="U14" s="1">
        <v>31</v>
      </c>
    </row>
    <row r="15" spans="1:25" x14ac:dyDescent="0.2">
      <c r="B15" s="1">
        <v>49</v>
      </c>
      <c r="C15" s="1">
        <v>38</v>
      </c>
      <c r="D15" s="1">
        <v>28</v>
      </c>
      <c r="E15" s="1">
        <v>32</v>
      </c>
      <c r="K15" s="1">
        <v>44</v>
      </c>
      <c r="L15" s="1">
        <v>39</v>
      </c>
      <c r="M15" s="1">
        <v>46</v>
      </c>
      <c r="N15" s="1">
        <v>25</v>
      </c>
      <c r="T15" s="1">
        <v>39</v>
      </c>
      <c r="U15" s="1">
        <v>25</v>
      </c>
      <c r="W15" t="s">
        <v>55</v>
      </c>
    </row>
    <row r="16" spans="1:25" ht="13.5" thickBot="1" x14ac:dyDescent="0.25">
      <c r="B16" s="1">
        <v>29</v>
      </c>
      <c r="C16" s="1">
        <v>29</v>
      </c>
      <c r="D16" s="1">
        <v>41</v>
      </c>
      <c r="E16" s="1">
        <v>26</v>
      </c>
      <c r="K16" s="1">
        <v>53</v>
      </c>
      <c r="L16" s="1">
        <v>54</v>
      </c>
      <c r="M16" s="1">
        <v>30</v>
      </c>
      <c r="N16" s="1">
        <v>53</v>
      </c>
      <c r="T16" s="1">
        <v>54</v>
      </c>
      <c r="U16" s="1">
        <v>38</v>
      </c>
    </row>
    <row r="17" spans="2:25" x14ac:dyDescent="0.2">
      <c r="B17" s="1">
        <v>33</v>
      </c>
      <c r="C17" s="1">
        <v>47</v>
      </c>
      <c r="D17" s="1">
        <v>25</v>
      </c>
      <c r="E17" s="1">
        <v>25</v>
      </c>
      <c r="K17" s="1">
        <v>51</v>
      </c>
      <c r="L17" s="1">
        <v>38</v>
      </c>
      <c r="M17" s="1">
        <v>27</v>
      </c>
      <c r="N17" s="1">
        <v>33</v>
      </c>
      <c r="T17" s="1">
        <v>39</v>
      </c>
      <c r="U17" s="1">
        <v>28</v>
      </c>
      <c r="W17" s="12"/>
      <c r="X17" s="9" t="s">
        <v>21</v>
      </c>
      <c r="Y17" s="9" t="s">
        <v>16</v>
      </c>
    </row>
    <row r="18" spans="2:25" x14ac:dyDescent="0.2">
      <c r="B18" s="1">
        <v>60</v>
      </c>
      <c r="C18" s="1">
        <v>36</v>
      </c>
      <c r="D18" s="1">
        <v>46</v>
      </c>
      <c r="E18" s="1">
        <v>53</v>
      </c>
      <c r="K18" s="1">
        <v>49</v>
      </c>
      <c r="L18" s="1">
        <v>28</v>
      </c>
      <c r="M18" s="1">
        <v>27</v>
      </c>
      <c r="N18" s="1">
        <v>53</v>
      </c>
      <c r="T18" s="1">
        <v>32</v>
      </c>
      <c r="U18" s="1">
        <v>29</v>
      </c>
      <c r="W18" s="10" t="s">
        <v>48</v>
      </c>
      <c r="X18" s="19">
        <v>43.351351351351354</v>
      </c>
      <c r="Y18" s="19">
        <v>40.075471698113205</v>
      </c>
    </row>
    <row r="19" spans="2:25" x14ac:dyDescent="0.2">
      <c r="C19" s="1">
        <v>42</v>
      </c>
      <c r="D19" s="1">
        <v>27</v>
      </c>
      <c r="E19" s="1">
        <v>33</v>
      </c>
      <c r="K19" s="1">
        <v>58</v>
      </c>
      <c r="L19" s="1">
        <v>47</v>
      </c>
      <c r="M19" s="1">
        <v>54</v>
      </c>
      <c r="N19" s="1">
        <v>44</v>
      </c>
      <c r="T19" s="1">
        <v>46</v>
      </c>
      <c r="U19" s="1">
        <v>47</v>
      </c>
      <c r="W19" s="10" t="s">
        <v>49</v>
      </c>
      <c r="X19" s="15">
        <v>118.06603888956839</v>
      </c>
      <c r="Y19" s="15">
        <v>132.00692620014337</v>
      </c>
    </row>
    <row r="20" spans="2:25" x14ac:dyDescent="0.2">
      <c r="C20" s="1">
        <v>48</v>
      </c>
      <c r="D20" s="1">
        <v>54</v>
      </c>
      <c r="E20" s="1">
        <v>24</v>
      </c>
      <c r="K20" s="1">
        <v>29</v>
      </c>
      <c r="L20" s="1">
        <v>36</v>
      </c>
      <c r="M20" s="1">
        <v>43</v>
      </c>
      <c r="N20" s="1">
        <v>30</v>
      </c>
      <c r="T20" s="1">
        <v>55</v>
      </c>
      <c r="U20" s="1">
        <v>36</v>
      </c>
      <c r="W20" s="10" t="s">
        <v>50</v>
      </c>
      <c r="X20" s="10">
        <v>222</v>
      </c>
      <c r="Y20" s="10">
        <v>159</v>
      </c>
    </row>
    <row r="21" spans="2:25" x14ac:dyDescent="0.2">
      <c r="C21" s="1">
        <v>38</v>
      </c>
      <c r="D21" s="1">
        <v>43</v>
      </c>
      <c r="E21" s="1">
        <v>25</v>
      </c>
      <c r="K21" s="1">
        <v>30</v>
      </c>
      <c r="L21" s="1">
        <v>25</v>
      </c>
      <c r="M21" s="1">
        <v>45</v>
      </c>
      <c r="N21" s="1">
        <v>39</v>
      </c>
      <c r="T21" s="1">
        <v>37</v>
      </c>
      <c r="U21" s="1">
        <v>25</v>
      </c>
      <c r="W21" s="10" t="s">
        <v>56</v>
      </c>
      <c r="X21" s="15">
        <v>123.87780721429358</v>
      </c>
      <c r="Y21" s="10"/>
    </row>
    <row r="22" spans="2:25" x14ac:dyDescent="0.2">
      <c r="C22" s="1">
        <v>27</v>
      </c>
      <c r="D22" s="1">
        <v>45</v>
      </c>
      <c r="E22" s="1">
        <v>21</v>
      </c>
      <c r="K22" s="1">
        <v>45</v>
      </c>
      <c r="L22" s="1">
        <v>21</v>
      </c>
      <c r="M22" s="1">
        <v>37</v>
      </c>
      <c r="N22" s="1">
        <v>53</v>
      </c>
      <c r="T22" s="1">
        <v>42</v>
      </c>
      <c r="U22" s="1">
        <v>21</v>
      </c>
      <c r="W22" s="10" t="s">
        <v>57</v>
      </c>
      <c r="X22" s="10">
        <v>0</v>
      </c>
      <c r="Y22" s="10"/>
    </row>
    <row r="23" spans="2:25" x14ac:dyDescent="0.2">
      <c r="C23" s="1">
        <v>41</v>
      </c>
      <c r="D23" s="1">
        <v>34</v>
      </c>
      <c r="E23" s="1">
        <v>49</v>
      </c>
      <c r="K23" s="1">
        <v>27</v>
      </c>
      <c r="L23" s="1">
        <v>42</v>
      </c>
      <c r="M23" s="1">
        <v>45</v>
      </c>
      <c r="N23" s="1">
        <v>53</v>
      </c>
      <c r="T23" s="1">
        <v>36</v>
      </c>
      <c r="U23" s="1">
        <v>48</v>
      </c>
      <c r="W23" s="10" t="s">
        <v>51</v>
      </c>
      <c r="X23" s="10">
        <v>379</v>
      </c>
      <c r="Y23" s="10"/>
    </row>
    <row r="24" spans="2:25" x14ac:dyDescent="0.2">
      <c r="C24" s="1">
        <v>37</v>
      </c>
      <c r="D24" s="1">
        <v>33</v>
      </c>
      <c r="E24" s="1">
        <v>54</v>
      </c>
      <c r="K24" s="1">
        <v>55</v>
      </c>
      <c r="L24" s="1">
        <v>28</v>
      </c>
      <c r="M24" s="1">
        <v>30</v>
      </c>
      <c r="N24" s="1">
        <v>55</v>
      </c>
      <c r="T24" s="1">
        <v>42</v>
      </c>
      <c r="U24" s="1">
        <v>38</v>
      </c>
      <c r="W24" s="10" t="s">
        <v>58</v>
      </c>
      <c r="X24" s="15">
        <v>2.8329815459927321</v>
      </c>
      <c r="Y24" s="10"/>
    </row>
    <row r="25" spans="2:25" x14ac:dyDescent="0.2">
      <c r="C25" s="1">
        <v>45</v>
      </c>
      <c r="D25" s="1">
        <v>29</v>
      </c>
      <c r="E25" s="1">
        <v>42</v>
      </c>
      <c r="K25" s="1">
        <v>48</v>
      </c>
      <c r="L25" s="1">
        <v>48</v>
      </c>
      <c r="M25" s="1">
        <v>34</v>
      </c>
      <c r="N25" s="1">
        <v>52</v>
      </c>
      <c r="T25" s="1">
        <v>28</v>
      </c>
      <c r="U25" s="1">
        <v>27</v>
      </c>
      <c r="W25" s="10" t="s">
        <v>59</v>
      </c>
      <c r="X25" s="15">
        <v>2.4290280928009993E-3</v>
      </c>
      <c r="Y25" s="10"/>
    </row>
    <row r="26" spans="2:25" x14ac:dyDescent="0.2">
      <c r="C26" s="1">
        <v>59</v>
      </c>
      <c r="D26" s="1">
        <v>30</v>
      </c>
      <c r="E26" s="1">
        <v>53</v>
      </c>
      <c r="K26" s="1">
        <v>59</v>
      </c>
      <c r="L26" s="1">
        <v>38</v>
      </c>
      <c r="M26" s="1">
        <v>43</v>
      </c>
      <c r="N26" s="1">
        <v>55</v>
      </c>
      <c r="T26" s="1">
        <v>41</v>
      </c>
      <c r="U26" s="1">
        <v>27</v>
      </c>
      <c r="W26" s="10" t="s">
        <v>60</v>
      </c>
      <c r="X26" s="15">
        <v>1.6488840312692257</v>
      </c>
      <c r="Y26" s="10"/>
    </row>
    <row r="27" spans="2:25" x14ac:dyDescent="0.2">
      <c r="C27" s="1">
        <v>63</v>
      </c>
      <c r="D27" s="1">
        <v>43</v>
      </c>
      <c r="E27" s="1">
        <v>34</v>
      </c>
      <c r="K27" s="1">
        <v>50</v>
      </c>
      <c r="L27" s="1">
        <v>41</v>
      </c>
      <c r="M27" s="1">
        <v>46</v>
      </c>
      <c r="N27" s="1">
        <v>43</v>
      </c>
      <c r="T27" s="1">
        <v>25</v>
      </c>
      <c r="U27" s="1">
        <v>54</v>
      </c>
      <c r="W27" s="10" t="s">
        <v>61</v>
      </c>
      <c r="X27" s="28">
        <v>4.8580561856019985E-3</v>
      </c>
      <c r="Y27" s="10"/>
    </row>
    <row r="28" spans="2:25" ht="13.5" thickBot="1" x14ac:dyDescent="0.25">
      <c r="C28" s="1">
        <v>34</v>
      </c>
      <c r="D28" s="1">
        <v>41</v>
      </c>
      <c r="E28" s="1">
        <v>55</v>
      </c>
      <c r="K28" s="1">
        <v>50</v>
      </c>
      <c r="L28" s="1">
        <v>34</v>
      </c>
      <c r="M28" s="1">
        <v>30</v>
      </c>
      <c r="N28" s="1">
        <v>58</v>
      </c>
      <c r="T28" s="1">
        <v>46</v>
      </c>
      <c r="U28" s="1">
        <v>34</v>
      </c>
      <c r="W28" s="11" t="s">
        <v>62</v>
      </c>
      <c r="X28" s="23">
        <v>1.9662429720829315</v>
      </c>
      <c r="Y28" s="11"/>
    </row>
    <row r="29" spans="2:25" x14ac:dyDescent="0.2">
      <c r="C29" s="1">
        <v>46</v>
      </c>
      <c r="D29" s="1">
        <v>53</v>
      </c>
      <c r="E29" s="1">
        <v>48</v>
      </c>
      <c r="K29" s="1">
        <v>36</v>
      </c>
      <c r="L29" s="1">
        <v>47</v>
      </c>
      <c r="M29" s="1">
        <v>24</v>
      </c>
      <c r="N29" s="1">
        <v>46</v>
      </c>
      <c r="T29" s="1">
        <v>30</v>
      </c>
      <c r="U29" s="1">
        <v>47</v>
      </c>
    </row>
    <row r="30" spans="2:25" x14ac:dyDescent="0.2">
      <c r="C30" s="1">
        <v>30</v>
      </c>
      <c r="D30" s="1">
        <v>48</v>
      </c>
      <c r="E30" s="1">
        <v>55</v>
      </c>
      <c r="K30" s="1">
        <v>42</v>
      </c>
      <c r="L30" s="1">
        <v>32</v>
      </c>
      <c r="M30" s="1">
        <v>43</v>
      </c>
      <c r="N30" s="1">
        <v>56</v>
      </c>
      <c r="T30" s="1">
        <v>23</v>
      </c>
      <c r="U30" s="1">
        <v>37</v>
      </c>
    </row>
    <row r="31" spans="2:25" x14ac:dyDescent="0.2">
      <c r="C31" s="1">
        <v>57</v>
      </c>
      <c r="D31" s="1">
        <v>33</v>
      </c>
      <c r="E31" s="1">
        <v>52</v>
      </c>
      <c r="K31" s="1">
        <v>45</v>
      </c>
      <c r="L31" s="1">
        <v>29</v>
      </c>
      <c r="M31" s="1">
        <v>21</v>
      </c>
      <c r="N31" s="1">
        <v>51</v>
      </c>
      <c r="T31" s="1">
        <v>41</v>
      </c>
      <c r="U31" s="1">
        <v>29</v>
      </c>
    </row>
    <row r="32" spans="2:25" x14ac:dyDescent="0.2">
      <c r="C32" s="1">
        <v>43</v>
      </c>
      <c r="D32" s="1">
        <v>44</v>
      </c>
      <c r="E32" s="1">
        <v>43</v>
      </c>
      <c r="K32" s="1">
        <v>60</v>
      </c>
      <c r="L32" s="1">
        <v>63</v>
      </c>
      <c r="M32" s="1">
        <v>49</v>
      </c>
      <c r="N32" s="1">
        <v>34</v>
      </c>
      <c r="T32" s="1">
        <v>43</v>
      </c>
      <c r="U32" s="1">
        <v>59</v>
      </c>
    </row>
    <row r="33" spans="3:21" x14ac:dyDescent="0.2">
      <c r="C33" s="1">
        <v>46</v>
      </c>
      <c r="D33" s="1">
        <v>30</v>
      </c>
      <c r="E33" s="1">
        <v>58</v>
      </c>
      <c r="K33" s="1">
        <v>26</v>
      </c>
      <c r="L33" s="1">
        <v>57</v>
      </c>
      <c r="M33" s="1">
        <v>46</v>
      </c>
      <c r="N33" s="1">
        <v>55</v>
      </c>
      <c r="T33" s="1">
        <v>45</v>
      </c>
      <c r="U33" s="1">
        <v>63</v>
      </c>
    </row>
    <row r="34" spans="3:21" x14ac:dyDescent="0.2">
      <c r="C34" s="1">
        <v>30</v>
      </c>
      <c r="D34" s="1">
        <v>54</v>
      </c>
      <c r="E34" s="1">
        <v>42</v>
      </c>
      <c r="K34" s="1">
        <v>33</v>
      </c>
      <c r="L34" s="1">
        <v>41</v>
      </c>
      <c r="M34" s="1">
        <v>54</v>
      </c>
      <c r="N34" s="1">
        <v>39</v>
      </c>
      <c r="T34" s="1">
        <v>32</v>
      </c>
      <c r="U34" s="1">
        <v>26</v>
      </c>
    </row>
    <row r="35" spans="3:21" x14ac:dyDescent="0.2">
      <c r="C35" s="1">
        <v>56</v>
      </c>
      <c r="D35" s="1">
        <v>39</v>
      </c>
      <c r="E35" s="1">
        <v>46</v>
      </c>
      <c r="K35" s="1">
        <v>60</v>
      </c>
      <c r="L35" s="1">
        <v>25</v>
      </c>
      <c r="M35" s="1">
        <v>48</v>
      </c>
      <c r="N35" s="1">
        <v>46</v>
      </c>
      <c r="T35" s="1">
        <v>39</v>
      </c>
      <c r="U35" s="1">
        <v>30</v>
      </c>
    </row>
    <row r="36" spans="3:21" x14ac:dyDescent="0.2">
      <c r="C36" s="1">
        <v>40</v>
      </c>
      <c r="D36" s="1">
        <v>58</v>
      </c>
      <c r="E36" s="1">
        <v>45</v>
      </c>
      <c r="L36" s="1">
        <v>30</v>
      </c>
      <c r="M36" s="1">
        <v>33</v>
      </c>
      <c r="N36" s="1">
        <v>56</v>
      </c>
      <c r="T36" s="1">
        <v>33</v>
      </c>
      <c r="U36" s="1">
        <v>33</v>
      </c>
    </row>
    <row r="37" spans="3:21" x14ac:dyDescent="0.2">
      <c r="C37" s="1">
        <v>44</v>
      </c>
      <c r="D37" s="1">
        <v>53</v>
      </c>
      <c r="E37" s="1">
        <v>56</v>
      </c>
      <c r="L37" s="1">
        <v>56</v>
      </c>
      <c r="M37" s="1">
        <v>54</v>
      </c>
      <c r="N37" s="1">
        <v>58</v>
      </c>
      <c r="T37" s="1">
        <v>32</v>
      </c>
      <c r="U37" s="1">
        <v>57</v>
      </c>
    </row>
    <row r="38" spans="3:21" x14ac:dyDescent="0.2">
      <c r="C38" s="1">
        <v>26</v>
      </c>
      <c r="D38" s="1">
        <v>48</v>
      </c>
      <c r="E38" s="1">
        <v>51</v>
      </c>
      <c r="L38" s="1">
        <v>40</v>
      </c>
      <c r="M38" s="1">
        <v>42</v>
      </c>
      <c r="N38" s="1">
        <v>51</v>
      </c>
      <c r="T38" s="1">
        <v>45</v>
      </c>
      <c r="U38" s="1">
        <v>41</v>
      </c>
    </row>
    <row r="39" spans="3:21" x14ac:dyDescent="0.2">
      <c r="C39" s="1">
        <v>58</v>
      </c>
      <c r="D39" s="1">
        <v>28</v>
      </c>
      <c r="E39" s="1">
        <v>34</v>
      </c>
      <c r="L39" s="1">
        <v>44</v>
      </c>
      <c r="M39" s="1">
        <v>58</v>
      </c>
      <c r="N39" s="1">
        <v>47</v>
      </c>
      <c r="T39" s="1">
        <v>30</v>
      </c>
      <c r="U39" s="1">
        <v>25</v>
      </c>
    </row>
    <row r="40" spans="3:21" x14ac:dyDescent="0.2">
      <c r="C40" s="1">
        <v>21</v>
      </c>
      <c r="D40" s="1">
        <v>45</v>
      </c>
      <c r="E40" s="1">
        <v>56</v>
      </c>
      <c r="L40" s="1">
        <v>26</v>
      </c>
      <c r="M40" s="1">
        <v>56</v>
      </c>
      <c r="N40" s="1">
        <v>51</v>
      </c>
      <c r="T40" s="1">
        <v>25</v>
      </c>
      <c r="U40" s="1">
        <v>21</v>
      </c>
    </row>
    <row r="41" spans="3:21" x14ac:dyDescent="0.2">
      <c r="C41" s="1">
        <v>48</v>
      </c>
      <c r="D41" s="1">
        <v>47</v>
      </c>
      <c r="E41" s="1">
        <v>47</v>
      </c>
      <c r="L41" s="1">
        <v>58</v>
      </c>
      <c r="M41" s="1">
        <v>48</v>
      </c>
      <c r="N41" s="1">
        <v>59</v>
      </c>
      <c r="T41" s="1">
        <v>34</v>
      </c>
      <c r="U41" s="1">
        <v>30</v>
      </c>
    </row>
    <row r="42" spans="3:21" x14ac:dyDescent="0.2">
      <c r="C42" s="1">
        <v>56</v>
      </c>
      <c r="D42" s="1">
        <v>44</v>
      </c>
      <c r="E42" s="1">
        <v>58</v>
      </c>
      <c r="L42" s="1">
        <v>21</v>
      </c>
      <c r="M42" s="1">
        <v>28</v>
      </c>
      <c r="N42" s="1">
        <v>28</v>
      </c>
      <c r="T42" s="1">
        <v>43</v>
      </c>
      <c r="U42" s="1">
        <v>56</v>
      </c>
    </row>
    <row r="43" spans="3:21" x14ac:dyDescent="0.2">
      <c r="C43" s="1">
        <v>51</v>
      </c>
      <c r="D43" s="1">
        <v>51</v>
      </c>
      <c r="E43" s="1">
        <v>57</v>
      </c>
      <c r="L43" s="1">
        <v>51</v>
      </c>
      <c r="M43" s="1">
        <v>47</v>
      </c>
      <c r="N43" s="1">
        <v>34</v>
      </c>
      <c r="T43" s="1">
        <v>46</v>
      </c>
      <c r="U43" s="1">
        <v>40</v>
      </c>
    </row>
    <row r="44" spans="3:21" x14ac:dyDescent="0.2">
      <c r="C44" s="1">
        <v>39</v>
      </c>
      <c r="D44" s="1">
        <v>51</v>
      </c>
      <c r="E44" s="1">
        <v>51</v>
      </c>
      <c r="L44" s="1">
        <v>45</v>
      </c>
      <c r="M44" s="1">
        <v>37</v>
      </c>
      <c r="N44" s="1">
        <v>37</v>
      </c>
      <c r="T44" s="1">
        <v>53</v>
      </c>
      <c r="U44" s="1">
        <v>44</v>
      </c>
    </row>
    <row r="45" spans="3:21" x14ac:dyDescent="0.2">
      <c r="C45" s="1">
        <v>52</v>
      </c>
      <c r="D45" s="1">
        <v>28</v>
      </c>
      <c r="E45" s="1">
        <v>29</v>
      </c>
      <c r="L45" s="1">
        <v>52</v>
      </c>
      <c r="M45" s="1">
        <v>51</v>
      </c>
      <c r="N45" s="1">
        <v>35</v>
      </c>
      <c r="T45" s="1">
        <v>24</v>
      </c>
      <c r="U45" s="1">
        <v>26</v>
      </c>
    </row>
    <row r="46" spans="3:21" x14ac:dyDescent="0.2">
      <c r="C46" s="1">
        <v>52</v>
      </c>
      <c r="D46" s="1">
        <v>55</v>
      </c>
      <c r="E46" s="1">
        <v>47</v>
      </c>
      <c r="L46" s="1">
        <v>34</v>
      </c>
      <c r="M46" s="1">
        <v>48</v>
      </c>
      <c r="N46" s="1">
        <v>28</v>
      </c>
      <c r="T46" s="1">
        <v>43</v>
      </c>
      <c r="U46" s="1">
        <v>21</v>
      </c>
    </row>
    <row r="47" spans="3:21" x14ac:dyDescent="0.2">
      <c r="C47" s="1">
        <v>37</v>
      </c>
      <c r="D47" s="1">
        <v>43</v>
      </c>
      <c r="E47" s="1">
        <v>51</v>
      </c>
      <c r="L47" s="1">
        <v>52</v>
      </c>
      <c r="M47" s="1">
        <v>55</v>
      </c>
      <c r="N47" s="1">
        <v>47</v>
      </c>
      <c r="T47" s="1">
        <v>49</v>
      </c>
      <c r="U47" s="1">
        <v>48</v>
      </c>
    </row>
    <row r="48" spans="3:21" x14ac:dyDescent="0.2">
      <c r="C48" s="1">
        <v>52</v>
      </c>
      <c r="D48" s="1">
        <v>45</v>
      </c>
      <c r="E48" s="1">
        <v>48</v>
      </c>
      <c r="L48" s="1">
        <v>52</v>
      </c>
      <c r="M48" s="1">
        <v>43</v>
      </c>
      <c r="N48" s="1">
        <v>29</v>
      </c>
      <c r="T48" s="1">
        <v>46</v>
      </c>
      <c r="U48" s="1">
        <v>56</v>
      </c>
    </row>
    <row r="49" spans="3:21" x14ac:dyDescent="0.2">
      <c r="C49" s="1">
        <v>29</v>
      </c>
      <c r="D49" s="1">
        <v>42</v>
      </c>
      <c r="E49" s="1">
        <v>59</v>
      </c>
      <c r="L49" s="1">
        <v>44</v>
      </c>
      <c r="M49" s="1">
        <v>56</v>
      </c>
      <c r="N49" s="1">
        <v>61</v>
      </c>
      <c r="T49" s="1">
        <v>53</v>
      </c>
      <c r="U49" s="1">
        <v>51</v>
      </c>
    </row>
    <row r="50" spans="3:21" x14ac:dyDescent="0.2">
      <c r="C50" s="1">
        <v>38</v>
      </c>
      <c r="D50" s="1">
        <v>59</v>
      </c>
      <c r="E50" s="1">
        <v>50</v>
      </c>
      <c r="L50" s="1">
        <v>51</v>
      </c>
      <c r="M50" s="1">
        <v>42</v>
      </c>
      <c r="N50" s="1">
        <v>27</v>
      </c>
      <c r="T50" s="1">
        <v>54</v>
      </c>
      <c r="U50" s="1">
        <v>39</v>
      </c>
    </row>
    <row r="51" spans="3:21" x14ac:dyDescent="0.2">
      <c r="C51" s="1">
        <v>46</v>
      </c>
      <c r="D51" s="1">
        <v>52</v>
      </c>
      <c r="E51" s="1">
        <v>28</v>
      </c>
      <c r="L51" s="1">
        <v>29</v>
      </c>
      <c r="M51" s="1">
        <v>38</v>
      </c>
      <c r="N51" s="1">
        <v>55</v>
      </c>
      <c r="T51" s="1">
        <v>48</v>
      </c>
      <c r="U51" s="1">
        <v>48</v>
      </c>
    </row>
    <row r="52" spans="3:21" x14ac:dyDescent="0.2">
      <c r="C52" s="1">
        <v>46</v>
      </c>
      <c r="D52" s="1">
        <v>32</v>
      </c>
      <c r="E52" s="1">
        <v>37</v>
      </c>
      <c r="L52" s="1">
        <v>38</v>
      </c>
      <c r="M52" s="1">
        <v>42</v>
      </c>
      <c r="N52" s="1">
        <v>22</v>
      </c>
      <c r="T52" s="1">
        <v>33</v>
      </c>
      <c r="U52" s="1">
        <v>28</v>
      </c>
    </row>
    <row r="53" spans="3:21" x14ac:dyDescent="0.2">
      <c r="C53" s="1">
        <v>53</v>
      </c>
      <c r="D53" s="1">
        <v>55</v>
      </c>
      <c r="E53" s="1">
        <v>35</v>
      </c>
      <c r="L53" s="1">
        <v>28</v>
      </c>
      <c r="M53" s="1">
        <v>45</v>
      </c>
      <c r="N53" s="1">
        <v>51</v>
      </c>
      <c r="T53" s="1">
        <v>44</v>
      </c>
      <c r="U53" s="1">
        <v>34</v>
      </c>
    </row>
    <row r="54" spans="3:21" x14ac:dyDescent="0.2">
      <c r="C54" s="1">
        <v>45</v>
      </c>
      <c r="D54" s="1">
        <v>39</v>
      </c>
      <c r="E54" s="1">
        <v>28</v>
      </c>
      <c r="L54" s="1">
        <v>46</v>
      </c>
      <c r="M54" s="1">
        <v>47</v>
      </c>
      <c r="N54" s="1">
        <v>32</v>
      </c>
      <c r="T54" s="1">
        <v>30</v>
      </c>
      <c r="U54" s="1">
        <v>52</v>
      </c>
    </row>
    <row r="55" spans="3:21" x14ac:dyDescent="0.2">
      <c r="C55" s="1">
        <v>56</v>
      </c>
      <c r="D55" s="1">
        <v>30</v>
      </c>
      <c r="E55" s="1">
        <v>47</v>
      </c>
      <c r="L55" s="1">
        <v>46</v>
      </c>
      <c r="M55" s="1">
        <v>32</v>
      </c>
      <c r="N55" s="1">
        <v>29</v>
      </c>
      <c r="T55" s="1">
        <v>54</v>
      </c>
      <c r="U55" s="1">
        <v>29</v>
      </c>
    </row>
    <row r="56" spans="3:21" x14ac:dyDescent="0.2">
      <c r="C56" s="1">
        <v>37</v>
      </c>
      <c r="D56" s="1">
        <v>46</v>
      </c>
      <c r="E56" s="1">
        <v>29</v>
      </c>
      <c r="L56" s="1">
        <v>53</v>
      </c>
      <c r="M56" s="1">
        <v>30</v>
      </c>
      <c r="N56" s="1">
        <v>55</v>
      </c>
      <c r="T56" s="1">
        <v>42</v>
      </c>
      <c r="U56" s="1">
        <v>38</v>
      </c>
    </row>
    <row r="57" spans="3:21" x14ac:dyDescent="0.2">
      <c r="C57" s="1">
        <v>45</v>
      </c>
      <c r="D57" s="1">
        <v>46</v>
      </c>
      <c r="E57" s="1">
        <v>55</v>
      </c>
      <c r="L57" s="1">
        <v>37</v>
      </c>
      <c r="M57" s="1">
        <v>52</v>
      </c>
      <c r="N57" s="1">
        <v>50</v>
      </c>
      <c r="T57" s="1">
        <v>39</v>
      </c>
      <c r="U57" s="1">
        <v>55</v>
      </c>
    </row>
    <row r="58" spans="3:21" x14ac:dyDescent="0.2">
      <c r="C58" s="1">
        <v>38</v>
      </c>
      <c r="D58" s="1">
        <v>28</v>
      </c>
      <c r="E58" s="1">
        <v>22</v>
      </c>
      <c r="L58" s="1">
        <v>45</v>
      </c>
      <c r="M58" s="1">
        <v>42</v>
      </c>
      <c r="N58" s="1">
        <v>22</v>
      </c>
      <c r="T58" s="1">
        <v>58</v>
      </c>
      <c r="U58" s="1">
        <v>53</v>
      </c>
    </row>
    <row r="59" spans="3:21" x14ac:dyDescent="0.2">
      <c r="C59" s="1">
        <v>47</v>
      </c>
      <c r="D59" s="1">
        <v>27</v>
      </c>
      <c r="E59" s="1">
        <v>51</v>
      </c>
      <c r="L59" s="1">
        <v>45</v>
      </c>
      <c r="M59" s="1">
        <v>45</v>
      </c>
      <c r="N59" s="1">
        <v>49</v>
      </c>
      <c r="T59" s="1">
        <v>58</v>
      </c>
      <c r="U59" s="1">
        <v>37</v>
      </c>
    </row>
    <row r="60" spans="3:21" x14ac:dyDescent="0.2">
      <c r="C60" s="1">
        <v>53</v>
      </c>
      <c r="D60" s="1">
        <v>40</v>
      </c>
      <c r="E60" s="1">
        <v>32</v>
      </c>
      <c r="L60" s="1">
        <v>53</v>
      </c>
      <c r="M60" s="1">
        <v>32</v>
      </c>
      <c r="N60" s="1">
        <v>36</v>
      </c>
      <c r="T60" s="1">
        <v>53</v>
      </c>
      <c r="U60" s="1">
        <v>42</v>
      </c>
    </row>
    <row r="61" spans="3:21" x14ac:dyDescent="0.2">
      <c r="C61" s="1">
        <v>22</v>
      </c>
      <c r="D61" s="1">
        <v>48</v>
      </c>
      <c r="E61" s="1">
        <v>54</v>
      </c>
      <c r="L61" s="1">
        <v>59</v>
      </c>
      <c r="M61" s="1">
        <v>57</v>
      </c>
      <c r="N61" s="1">
        <v>25</v>
      </c>
      <c r="T61" s="1">
        <v>45</v>
      </c>
      <c r="U61" s="1">
        <v>22</v>
      </c>
    </row>
    <row r="62" spans="3:21" x14ac:dyDescent="0.2">
      <c r="C62" s="1">
        <v>53</v>
      </c>
      <c r="D62" s="1">
        <v>46</v>
      </c>
      <c r="E62" s="1">
        <v>27</v>
      </c>
      <c r="L62" s="1">
        <v>52</v>
      </c>
      <c r="M62" s="1">
        <v>40</v>
      </c>
      <c r="N62" s="1">
        <v>45</v>
      </c>
      <c r="T62" s="1">
        <v>53</v>
      </c>
      <c r="U62" s="1">
        <v>39</v>
      </c>
    </row>
    <row r="63" spans="3:21" x14ac:dyDescent="0.2">
      <c r="C63" s="1">
        <v>27</v>
      </c>
      <c r="D63" s="1">
        <v>34</v>
      </c>
      <c r="E63" s="1">
        <v>50</v>
      </c>
      <c r="L63" s="1">
        <v>22</v>
      </c>
      <c r="M63" s="1">
        <v>48</v>
      </c>
      <c r="N63" s="1">
        <v>43</v>
      </c>
      <c r="T63" s="1">
        <v>47</v>
      </c>
      <c r="U63" s="1">
        <v>57</v>
      </c>
    </row>
    <row r="64" spans="3:21" x14ac:dyDescent="0.2">
      <c r="C64" s="1">
        <v>52</v>
      </c>
      <c r="D64" s="1">
        <v>21</v>
      </c>
      <c r="E64" s="1">
        <v>49</v>
      </c>
      <c r="L64" s="1">
        <v>27</v>
      </c>
      <c r="M64" s="1">
        <v>46</v>
      </c>
      <c r="N64" s="1">
        <v>37</v>
      </c>
      <c r="T64" s="1">
        <v>52</v>
      </c>
      <c r="U64" s="1">
        <v>28</v>
      </c>
    </row>
    <row r="65" spans="3:21" x14ac:dyDescent="0.2">
      <c r="C65" s="1">
        <v>57</v>
      </c>
      <c r="D65" s="1">
        <v>45</v>
      </c>
      <c r="E65" s="1">
        <v>64</v>
      </c>
      <c r="L65" s="1">
        <v>46</v>
      </c>
      <c r="M65" s="1">
        <v>48</v>
      </c>
      <c r="N65" s="1">
        <v>48</v>
      </c>
      <c r="T65" s="1">
        <v>52</v>
      </c>
      <c r="U65" s="1">
        <v>41</v>
      </c>
    </row>
    <row r="66" spans="3:21" x14ac:dyDescent="0.2">
      <c r="C66" s="1">
        <v>41</v>
      </c>
      <c r="D66" s="1">
        <v>61</v>
      </c>
      <c r="E66" s="1">
        <v>27</v>
      </c>
      <c r="L66" s="1">
        <v>47</v>
      </c>
      <c r="M66" s="1">
        <v>53</v>
      </c>
      <c r="N66" s="1">
        <v>53</v>
      </c>
      <c r="T66" s="1">
        <v>37</v>
      </c>
      <c r="U66" s="1">
        <v>65</v>
      </c>
    </row>
    <row r="67" spans="3:21" x14ac:dyDescent="0.2">
      <c r="C67" s="1">
        <v>65</v>
      </c>
      <c r="D67" s="1">
        <v>62</v>
      </c>
      <c r="E67" s="1">
        <v>36</v>
      </c>
      <c r="L67" s="1">
        <v>57</v>
      </c>
      <c r="M67" s="1">
        <v>50</v>
      </c>
      <c r="N67" s="1">
        <v>58</v>
      </c>
      <c r="T67" s="1">
        <v>44</v>
      </c>
      <c r="U67" s="1">
        <v>27</v>
      </c>
    </row>
    <row r="68" spans="3:21" x14ac:dyDescent="0.2">
      <c r="C68" s="1">
        <v>42</v>
      </c>
      <c r="D68" s="1">
        <v>53</v>
      </c>
      <c r="E68" s="1">
        <v>25</v>
      </c>
      <c r="L68" s="1">
        <v>28</v>
      </c>
      <c r="M68" s="1">
        <v>56</v>
      </c>
      <c r="N68" s="1">
        <v>25</v>
      </c>
      <c r="T68" s="1">
        <v>51</v>
      </c>
      <c r="U68" s="1">
        <v>45</v>
      </c>
    </row>
    <row r="69" spans="3:21" x14ac:dyDescent="0.2">
      <c r="C69" s="1">
        <v>45</v>
      </c>
      <c r="D69" s="1">
        <v>59</v>
      </c>
      <c r="E69" s="1">
        <v>36</v>
      </c>
      <c r="L69" s="1">
        <v>45</v>
      </c>
      <c r="M69" s="1">
        <v>45</v>
      </c>
      <c r="N69" s="1">
        <v>25</v>
      </c>
      <c r="T69" s="1">
        <v>51</v>
      </c>
      <c r="U69" s="1">
        <v>32</v>
      </c>
    </row>
    <row r="70" spans="3:21" x14ac:dyDescent="0.2">
      <c r="C70" s="1">
        <v>32</v>
      </c>
      <c r="D70" s="1">
        <v>42</v>
      </c>
      <c r="E70" s="1">
        <v>45</v>
      </c>
      <c r="L70" s="1">
        <v>41</v>
      </c>
      <c r="M70" s="1">
        <v>53</v>
      </c>
      <c r="N70" s="1">
        <v>53</v>
      </c>
      <c r="T70" s="1">
        <v>55</v>
      </c>
      <c r="U70" s="1">
        <v>58</v>
      </c>
    </row>
    <row r="71" spans="3:21" x14ac:dyDescent="0.2">
      <c r="C71" s="1">
        <v>53</v>
      </c>
      <c r="D71" s="1">
        <v>51</v>
      </c>
      <c r="E71" s="1">
        <v>37</v>
      </c>
      <c r="L71" s="1">
        <v>65</v>
      </c>
      <c r="M71" s="1">
        <v>58</v>
      </c>
      <c r="N71" s="1">
        <v>28</v>
      </c>
      <c r="T71" s="1">
        <v>48</v>
      </c>
      <c r="U71" s="1">
        <v>51</v>
      </c>
    </row>
    <row r="72" spans="3:21" x14ac:dyDescent="0.2">
      <c r="C72" s="1">
        <v>53</v>
      </c>
      <c r="D72" s="1">
        <v>49</v>
      </c>
      <c r="E72" s="1">
        <v>48</v>
      </c>
      <c r="L72" s="1">
        <v>27</v>
      </c>
      <c r="M72" s="1">
        <v>59</v>
      </c>
      <c r="N72" s="1">
        <v>50</v>
      </c>
      <c r="T72" s="1">
        <v>28</v>
      </c>
      <c r="U72" s="1">
        <v>47</v>
      </c>
    </row>
    <row r="73" spans="3:21" x14ac:dyDescent="0.2">
      <c r="C73" s="1">
        <v>36</v>
      </c>
      <c r="D73" s="1">
        <v>45</v>
      </c>
      <c r="E73" s="1">
        <v>53</v>
      </c>
      <c r="L73" s="1">
        <v>29</v>
      </c>
      <c r="M73" s="1">
        <v>42</v>
      </c>
      <c r="N73" s="1">
        <v>26</v>
      </c>
      <c r="T73" s="1">
        <v>52</v>
      </c>
      <c r="U73" s="1">
        <v>28</v>
      </c>
    </row>
    <row r="74" spans="3:21" x14ac:dyDescent="0.2">
      <c r="C74" s="1">
        <v>56</v>
      </c>
      <c r="D74" s="1">
        <v>43</v>
      </c>
      <c r="E74" s="1">
        <v>25</v>
      </c>
      <c r="L74" s="1">
        <v>53</v>
      </c>
      <c r="M74" s="1">
        <v>45</v>
      </c>
      <c r="N74" s="1">
        <v>21</v>
      </c>
      <c r="T74" s="1">
        <v>46</v>
      </c>
      <c r="U74" s="1">
        <v>34</v>
      </c>
    </row>
    <row r="75" spans="3:21" x14ac:dyDescent="0.2">
      <c r="C75" s="1">
        <v>44</v>
      </c>
      <c r="D75" s="1">
        <v>29</v>
      </c>
      <c r="E75" s="1">
        <v>51</v>
      </c>
      <c r="L75" s="1">
        <v>36</v>
      </c>
      <c r="M75" s="1">
        <v>54</v>
      </c>
      <c r="N75" s="1">
        <v>44</v>
      </c>
      <c r="T75" s="1">
        <v>55</v>
      </c>
      <c r="U75" s="1">
        <v>37</v>
      </c>
    </row>
    <row r="76" spans="3:21" x14ac:dyDescent="0.2">
      <c r="C76" s="1">
        <v>50</v>
      </c>
      <c r="D76" s="1">
        <v>55</v>
      </c>
      <c r="E76" s="1">
        <v>23</v>
      </c>
      <c r="L76" s="1">
        <v>21</v>
      </c>
      <c r="M76" s="1">
        <v>43</v>
      </c>
      <c r="N76" s="1">
        <v>55</v>
      </c>
      <c r="T76" s="1">
        <v>46</v>
      </c>
      <c r="U76" s="1">
        <v>32</v>
      </c>
    </row>
    <row r="77" spans="3:21" x14ac:dyDescent="0.2">
      <c r="C77" s="1">
        <v>58</v>
      </c>
      <c r="D77" s="1">
        <v>32</v>
      </c>
      <c r="E77" s="1">
        <v>25</v>
      </c>
      <c r="L77" s="1">
        <v>44</v>
      </c>
      <c r="M77" s="1">
        <v>32</v>
      </c>
      <c r="N77" s="1">
        <v>49</v>
      </c>
      <c r="T77" s="1">
        <v>43</v>
      </c>
      <c r="U77" s="1">
        <v>44</v>
      </c>
    </row>
    <row r="78" spans="3:21" x14ac:dyDescent="0.2">
      <c r="C78" s="1">
        <v>47</v>
      </c>
      <c r="D78" s="1">
        <v>48</v>
      </c>
      <c r="E78" s="1">
        <v>47</v>
      </c>
      <c r="L78" s="1">
        <v>50</v>
      </c>
      <c r="M78" s="1">
        <v>30</v>
      </c>
      <c r="N78" s="1">
        <v>45</v>
      </c>
      <c r="T78" s="1">
        <v>43</v>
      </c>
      <c r="U78" s="1">
        <v>29</v>
      </c>
    </row>
    <row r="79" spans="3:21" x14ac:dyDescent="0.2">
      <c r="C79" s="1">
        <v>59</v>
      </c>
      <c r="D79" s="1">
        <v>30</v>
      </c>
      <c r="E79" s="1">
        <v>53</v>
      </c>
      <c r="L79" s="1">
        <v>62</v>
      </c>
      <c r="M79" s="1">
        <v>25</v>
      </c>
      <c r="N79" s="1">
        <v>25</v>
      </c>
      <c r="T79" s="1">
        <v>45</v>
      </c>
      <c r="U79" s="1">
        <v>53</v>
      </c>
    </row>
    <row r="80" spans="3:21" x14ac:dyDescent="0.2">
      <c r="C80" s="1">
        <v>30</v>
      </c>
      <c r="D80" s="1">
        <v>22</v>
      </c>
      <c r="E80" s="1">
        <v>30</v>
      </c>
      <c r="L80" s="1">
        <v>49</v>
      </c>
      <c r="M80" s="1">
        <v>27</v>
      </c>
      <c r="N80" s="1">
        <v>39</v>
      </c>
      <c r="T80" s="1">
        <v>56</v>
      </c>
      <c r="U80" s="1">
        <v>27</v>
      </c>
    </row>
    <row r="81" spans="3:21" x14ac:dyDescent="0.2">
      <c r="C81" s="1">
        <v>37</v>
      </c>
      <c r="D81" s="1">
        <v>25</v>
      </c>
      <c r="E81" s="1">
        <v>48</v>
      </c>
      <c r="L81" s="1">
        <v>47</v>
      </c>
      <c r="M81" s="1">
        <v>64</v>
      </c>
      <c r="N81" s="1">
        <v>50</v>
      </c>
      <c r="T81" s="1">
        <v>58</v>
      </c>
      <c r="U81" s="1">
        <v>58</v>
      </c>
    </row>
    <row r="82" spans="3:21" x14ac:dyDescent="0.2">
      <c r="C82" s="1">
        <v>47</v>
      </c>
      <c r="D82" s="1">
        <v>27</v>
      </c>
      <c r="E82" s="1">
        <v>28</v>
      </c>
      <c r="L82" s="1">
        <v>59</v>
      </c>
      <c r="M82" s="1">
        <v>40</v>
      </c>
      <c r="N82" s="1">
        <v>30</v>
      </c>
      <c r="T82" s="1">
        <v>47</v>
      </c>
      <c r="U82" s="1">
        <v>51</v>
      </c>
    </row>
    <row r="83" spans="3:21" x14ac:dyDescent="0.2">
      <c r="C83" s="1">
        <v>50</v>
      </c>
      <c r="D83" s="1">
        <v>40</v>
      </c>
      <c r="E83" s="1">
        <v>26</v>
      </c>
      <c r="L83" s="1">
        <v>51</v>
      </c>
      <c r="M83" s="1">
        <v>50</v>
      </c>
      <c r="N83" s="1">
        <v>54</v>
      </c>
      <c r="T83" s="1">
        <v>45</v>
      </c>
      <c r="U83" s="1">
        <v>42</v>
      </c>
    </row>
    <row r="84" spans="3:21" x14ac:dyDescent="0.2">
      <c r="C84" s="1">
        <v>37</v>
      </c>
      <c r="D84" s="1">
        <v>50</v>
      </c>
      <c r="E84" s="1">
        <v>26</v>
      </c>
      <c r="L84" s="1">
        <v>49</v>
      </c>
      <c r="M84" s="1">
        <v>27</v>
      </c>
      <c r="N84" s="1">
        <v>59</v>
      </c>
      <c r="T84" s="1">
        <v>38</v>
      </c>
      <c r="U84" s="1">
        <v>59</v>
      </c>
    </row>
    <row r="85" spans="3:21" x14ac:dyDescent="0.2">
      <c r="C85" s="1">
        <v>49</v>
      </c>
      <c r="D85" s="1">
        <v>43</v>
      </c>
      <c r="E85" s="1">
        <v>55</v>
      </c>
      <c r="L85" s="1">
        <v>27</v>
      </c>
      <c r="M85" s="1">
        <v>49</v>
      </c>
      <c r="N85" s="1">
        <v>54</v>
      </c>
      <c r="T85" s="1">
        <v>45</v>
      </c>
      <c r="U85" s="1">
        <v>51</v>
      </c>
    </row>
    <row r="86" spans="3:21" x14ac:dyDescent="0.2">
      <c r="C86" s="1">
        <v>25</v>
      </c>
      <c r="D86" s="1">
        <v>34</v>
      </c>
      <c r="E86" s="1">
        <v>49</v>
      </c>
      <c r="L86" s="1">
        <v>30</v>
      </c>
      <c r="M86" s="1">
        <v>36</v>
      </c>
      <c r="N86" s="1">
        <v>26</v>
      </c>
      <c r="T86" s="1">
        <v>42</v>
      </c>
      <c r="U86" s="1">
        <v>49</v>
      </c>
    </row>
    <row r="87" spans="3:21" x14ac:dyDescent="0.2">
      <c r="C87" s="1">
        <v>48</v>
      </c>
      <c r="D87" s="1">
        <v>53</v>
      </c>
      <c r="E87" s="1">
        <v>25</v>
      </c>
      <c r="L87" s="1">
        <v>48</v>
      </c>
      <c r="M87" s="1">
        <v>43</v>
      </c>
      <c r="N87" s="1">
        <v>44</v>
      </c>
      <c r="T87" s="1">
        <v>46</v>
      </c>
      <c r="U87" s="1">
        <v>54</v>
      </c>
    </row>
    <row r="88" spans="3:21" x14ac:dyDescent="0.2">
      <c r="C88" s="1">
        <v>31</v>
      </c>
      <c r="D88" s="1">
        <v>46</v>
      </c>
      <c r="E88" s="1">
        <v>39</v>
      </c>
      <c r="L88" s="1">
        <v>37</v>
      </c>
      <c r="M88" s="1">
        <v>34</v>
      </c>
      <c r="N88" s="1">
        <v>27</v>
      </c>
      <c r="T88" s="1">
        <v>45</v>
      </c>
      <c r="U88" s="1">
        <v>55</v>
      </c>
    </row>
    <row r="89" spans="3:21" x14ac:dyDescent="0.2">
      <c r="C89" s="1">
        <v>51</v>
      </c>
      <c r="D89" s="1">
        <v>43</v>
      </c>
      <c r="E89" s="1">
        <v>50</v>
      </c>
      <c r="L89" s="1">
        <v>47</v>
      </c>
      <c r="M89" s="1">
        <v>53</v>
      </c>
      <c r="N89" s="1">
        <v>57</v>
      </c>
      <c r="T89" s="1">
        <v>47</v>
      </c>
      <c r="U89" s="1">
        <v>30</v>
      </c>
    </row>
    <row r="90" spans="3:21" x14ac:dyDescent="0.2">
      <c r="C90" s="1">
        <v>37</v>
      </c>
      <c r="D90" s="1">
        <v>27</v>
      </c>
      <c r="E90" s="1">
        <v>30</v>
      </c>
      <c r="L90" s="1">
        <v>50</v>
      </c>
      <c r="M90" s="1">
        <v>46</v>
      </c>
      <c r="N90" s="1">
        <v>52</v>
      </c>
      <c r="T90" s="1">
        <v>56</v>
      </c>
      <c r="U90" s="1">
        <v>30</v>
      </c>
    </row>
    <row r="91" spans="3:21" x14ac:dyDescent="0.2">
      <c r="C91" s="1">
        <v>54</v>
      </c>
      <c r="D91" s="1">
        <v>45</v>
      </c>
      <c r="E91" s="1">
        <v>59</v>
      </c>
      <c r="L91" s="1">
        <v>48</v>
      </c>
      <c r="M91" s="1">
        <v>31</v>
      </c>
      <c r="N91" s="1">
        <v>25</v>
      </c>
      <c r="T91" s="1">
        <v>51</v>
      </c>
      <c r="U91" s="1">
        <v>37</v>
      </c>
    </row>
    <row r="92" spans="3:21" x14ac:dyDescent="0.2">
      <c r="C92" s="1">
        <v>21</v>
      </c>
      <c r="D92" s="1">
        <v>42</v>
      </c>
      <c r="E92" s="1">
        <v>56</v>
      </c>
      <c r="L92" s="1">
        <v>51</v>
      </c>
      <c r="M92" s="1">
        <v>27</v>
      </c>
      <c r="T92" s="1">
        <v>53</v>
      </c>
      <c r="U92" s="1">
        <v>47</v>
      </c>
    </row>
    <row r="93" spans="3:21" x14ac:dyDescent="0.2">
      <c r="C93" s="1">
        <v>52</v>
      </c>
      <c r="D93" s="1">
        <v>58</v>
      </c>
      <c r="E93" s="1">
        <v>45</v>
      </c>
      <c r="L93" s="1">
        <v>45</v>
      </c>
      <c r="M93" s="1">
        <v>58</v>
      </c>
      <c r="T93" s="1">
        <v>59</v>
      </c>
      <c r="U93" s="1">
        <v>50</v>
      </c>
    </row>
    <row r="94" spans="3:21" x14ac:dyDescent="0.2">
      <c r="C94" s="1">
        <v>53</v>
      </c>
      <c r="D94" s="1">
        <v>47</v>
      </c>
      <c r="E94" s="1">
        <v>23</v>
      </c>
      <c r="L94" s="1">
        <v>42</v>
      </c>
      <c r="M94" s="1">
        <v>38</v>
      </c>
      <c r="T94" s="1">
        <v>34</v>
      </c>
      <c r="U94" s="1">
        <v>37</v>
      </c>
    </row>
    <row r="95" spans="3:21" x14ac:dyDescent="0.2">
      <c r="C95" s="1">
        <v>54</v>
      </c>
      <c r="D95" s="1">
        <v>58</v>
      </c>
      <c r="E95" s="1">
        <v>54</v>
      </c>
      <c r="L95" s="1">
        <v>37</v>
      </c>
      <c r="M95" s="1">
        <v>51</v>
      </c>
      <c r="T95" s="1">
        <v>52</v>
      </c>
      <c r="U95" s="1">
        <v>40</v>
      </c>
    </row>
    <row r="96" spans="3:21" x14ac:dyDescent="0.2">
      <c r="C96" s="1">
        <v>54</v>
      </c>
      <c r="D96" s="1">
        <v>38</v>
      </c>
      <c r="E96" s="1">
        <v>33</v>
      </c>
      <c r="L96" s="1">
        <v>54</v>
      </c>
      <c r="M96" s="1">
        <v>23</v>
      </c>
      <c r="T96" s="1">
        <v>32</v>
      </c>
      <c r="U96" s="1">
        <v>50</v>
      </c>
    </row>
    <row r="97" spans="3:21" x14ac:dyDescent="0.2">
      <c r="C97" s="1">
        <v>58</v>
      </c>
      <c r="D97" s="1">
        <v>40</v>
      </c>
      <c r="E97" s="1">
        <v>31</v>
      </c>
      <c r="L97" s="1">
        <v>21</v>
      </c>
      <c r="M97" s="1">
        <v>47</v>
      </c>
      <c r="T97" s="1">
        <v>53</v>
      </c>
      <c r="U97" s="1">
        <v>36</v>
      </c>
    </row>
    <row r="98" spans="3:21" x14ac:dyDescent="0.2">
      <c r="C98" s="1">
        <v>42</v>
      </c>
      <c r="D98" s="1">
        <v>26</v>
      </c>
      <c r="E98" s="1">
        <v>26</v>
      </c>
      <c r="L98" s="1">
        <v>47</v>
      </c>
      <c r="M98" s="1">
        <v>30</v>
      </c>
      <c r="T98" s="1">
        <v>55</v>
      </c>
      <c r="U98" s="1">
        <v>43</v>
      </c>
    </row>
    <row r="99" spans="3:21" x14ac:dyDescent="0.2">
      <c r="C99" s="1">
        <v>57</v>
      </c>
      <c r="D99" s="1">
        <v>50</v>
      </c>
      <c r="E99" s="1">
        <v>28</v>
      </c>
      <c r="L99" s="1">
        <v>52</v>
      </c>
      <c r="M99" s="1">
        <v>48</v>
      </c>
      <c r="T99" s="1">
        <v>30</v>
      </c>
      <c r="U99" s="1">
        <v>25</v>
      </c>
    </row>
    <row r="100" spans="3:21" x14ac:dyDescent="0.2">
      <c r="C100" s="1">
        <v>63</v>
      </c>
      <c r="D100" s="1">
        <v>27</v>
      </c>
      <c r="E100" s="1">
        <v>39</v>
      </c>
      <c r="L100" s="1">
        <v>40</v>
      </c>
      <c r="M100" s="1">
        <v>26</v>
      </c>
      <c r="T100" s="1">
        <v>27</v>
      </c>
      <c r="U100" s="1">
        <v>31</v>
      </c>
    </row>
    <row r="101" spans="3:21" x14ac:dyDescent="0.2">
      <c r="C101" s="1">
        <v>34</v>
      </c>
      <c r="D101" s="1">
        <v>21</v>
      </c>
      <c r="E101" s="1">
        <v>55</v>
      </c>
      <c r="L101" s="1">
        <v>54</v>
      </c>
      <c r="M101" s="1">
        <v>27</v>
      </c>
      <c r="T101" s="1">
        <v>46</v>
      </c>
      <c r="U101" s="1">
        <v>27</v>
      </c>
    </row>
    <row r="102" spans="3:21" x14ac:dyDescent="0.2">
      <c r="C102" s="1">
        <v>31</v>
      </c>
      <c r="D102" s="1">
        <v>50</v>
      </c>
      <c r="E102" s="1">
        <v>44</v>
      </c>
      <c r="L102" s="1">
        <v>54</v>
      </c>
      <c r="M102" s="1">
        <v>50</v>
      </c>
      <c r="T102" s="1">
        <v>46</v>
      </c>
      <c r="U102" s="1">
        <v>44</v>
      </c>
    </row>
    <row r="103" spans="3:21" x14ac:dyDescent="0.2">
      <c r="C103" s="1">
        <v>38</v>
      </c>
      <c r="D103" s="1">
        <v>45</v>
      </c>
      <c r="E103" s="1">
        <v>27</v>
      </c>
      <c r="L103" s="1">
        <v>26</v>
      </c>
      <c r="M103" s="1">
        <v>45</v>
      </c>
      <c r="T103" s="1">
        <v>56</v>
      </c>
      <c r="U103" s="1">
        <v>51</v>
      </c>
    </row>
    <row r="104" spans="3:21" x14ac:dyDescent="0.2">
      <c r="C104" s="1">
        <v>30</v>
      </c>
      <c r="D104" s="1">
        <v>52</v>
      </c>
      <c r="E104" s="1">
        <v>50</v>
      </c>
      <c r="L104" s="1">
        <v>42</v>
      </c>
      <c r="M104" s="1">
        <v>28</v>
      </c>
      <c r="T104" s="1">
        <v>52</v>
      </c>
      <c r="U104" s="1">
        <v>45</v>
      </c>
    </row>
    <row r="105" spans="3:21" x14ac:dyDescent="0.2">
      <c r="C105" s="1">
        <v>51</v>
      </c>
      <c r="D105" s="1">
        <v>28</v>
      </c>
      <c r="E105" s="1">
        <v>57</v>
      </c>
      <c r="L105" s="1">
        <v>57</v>
      </c>
      <c r="M105" s="1">
        <v>43</v>
      </c>
      <c r="T105" s="1">
        <v>47</v>
      </c>
      <c r="U105" s="1">
        <v>42</v>
      </c>
    </row>
    <row r="106" spans="3:21" x14ac:dyDescent="0.2">
      <c r="C106" s="1">
        <v>32</v>
      </c>
      <c r="D106" s="1">
        <v>55</v>
      </c>
      <c r="E106" s="1">
        <v>30</v>
      </c>
      <c r="L106" s="1">
        <v>63</v>
      </c>
      <c r="M106" s="1">
        <v>34</v>
      </c>
      <c r="T106" s="1">
        <v>45</v>
      </c>
      <c r="U106" s="1">
        <v>37</v>
      </c>
    </row>
    <row r="107" spans="3:21" x14ac:dyDescent="0.2">
      <c r="C107" s="1">
        <v>23</v>
      </c>
      <c r="D107" s="1">
        <v>44</v>
      </c>
      <c r="E107" s="1">
        <v>26</v>
      </c>
      <c r="L107" s="1">
        <v>34</v>
      </c>
      <c r="M107" s="1">
        <v>23</v>
      </c>
      <c r="T107" s="1">
        <v>42</v>
      </c>
      <c r="U107" s="1">
        <v>54</v>
      </c>
    </row>
    <row r="108" spans="3:21" x14ac:dyDescent="0.2">
      <c r="C108" s="1">
        <v>29</v>
      </c>
      <c r="D108" s="1">
        <v>43</v>
      </c>
      <c r="E108" s="1">
        <v>30</v>
      </c>
      <c r="L108" s="1">
        <v>52</v>
      </c>
      <c r="M108" s="1">
        <v>50</v>
      </c>
      <c r="T108" s="1">
        <v>57</v>
      </c>
      <c r="U108" s="1">
        <v>21</v>
      </c>
    </row>
    <row r="109" spans="3:21" x14ac:dyDescent="0.2">
      <c r="C109" s="1">
        <v>62</v>
      </c>
      <c r="D109" s="1">
        <v>39</v>
      </c>
      <c r="E109" s="1">
        <v>52</v>
      </c>
      <c r="L109" s="1">
        <v>31</v>
      </c>
      <c r="M109" s="1">
        <v>62</v>
      </c>
      <c r="T109" s="1">
        <v>40</v>
      </c>
      <c r="U109" s="1">
        <v>58</v>
      </c>
    </row>
    <row r="110" spans="3:21" x14ac:dyDescent="0.2">
      <c r="C110" s="1">
        <v>51</v>
      </c>
      <c r="D110" s="1">
        <v>34</v>
      </c>
      <c r="E110" s="1">
        <v>25</v>
      </c>
      <c r="L110" s="1">
        <v>38</v>
      </c>
      <c r="M110" s="1">
        <v>26</v>
      </c>
      <c r="T110" s="1">
        <v>48</v>
      </c>
      <c r="U110" s="1">
        <v>38</v>
      </c>
    </row>
    <row r="111" spans="3:21" x14ac:dyDescent="0.2">
      <c r="C111" s="1">
        <v>45</v>
      </c>
      <c r="D111" s="1">
        <v>45</v>
      </c>
      <c r="L111" s="1">
        <v>55</v>
      </c>
      <c r="M111" s="1">
        <v>56</v>
      </c>
      <c r="T111" s="1">
        <v>29</v>
      </c>
      <c r="U111" s="1">
        <v>52</v>
      </c>
    </row>
    <row r="112" spans="3:21" x14ac:dyDescent="0.2">
      <c r="C112" s="1">
        <v>42</v>
      </c>
      <c r="D112" s="1">
        <v>48</v>
      </c>
      <c r="L112" s="1">
        <v>39</v>
      </c>
      <c r="M112" s="1">
        <v>59</v>
      </c>
      <c r="T112" s="1">
        <v>47</v>
      </c>
      <c r="U112" s="1">
        <v>51</v>
      </c>
    </row>
    <row r="113" spans="3:21" x14ac:dyDescent="0.2">
      <c r="C113" s="1">
        <v>37</v>
      </c>
      <c r="D113" s="1">
        <v>50</v>
      </c>
      <c r="L113" s="1">
        <v>51</v>
      </c>
      <c r="M113" s="1">
        <v>37</v>
      </c>
      <c r="T113" s="1">
        <v>51</v>
      </c>
      <c r="U113" s="1">
        <v>25</v>
      </c>
    </row>
    <row r="114" spans="3:21" x14ac:dyDescent="0.2">
      <c r="C114" s="1">
        <v>27</v>
      </c>
      <c r="D114" s="1">
        <v>26</v>
      </c>
      <c r="L114" s="1">
        <v>32</v>
      </c>
      <c r="M114" s="1">
        <v>56</v>
      </c>
      <c r="T114" s="1">
        <v>46</v>
      </c>
      <c r="U114" s="1">
        <v>49</v>
      </c>
    </row>
    <row r="115" spans="3:21" x14ac:dyDescent="0.2">
      <c r="C115" s="1">
        <v>49</v>
      </c>
      <c r="D115" s="1">
        <v>48</v>
      </c>
      <c r="L115" s="1">
        <v>48</v>
      </c>
      <c r="M115" s="1">
        <v>45</v>
      </c>
      <c r="T115" s="1">
        <v>48</v>
      </c>
      <c r="U115" s="1">
        <v>53</v>
      </c>
    </row>
    <row r="116" spans="3:21" x14ac:dyDescent="0.2">
      <c r="C116" s="1">
        <v>55</v>
      </c>
      <c r="D116" s="1">
        <v>23</v>
      </c>
      <c r="L116" s="1">
        <v>29</v>
      </c>
      <c r="M116" s="1">
        <v>33</v>
      </c>
      <c r="T116" s="1">
        <v>59</v>
      </c>
      <c r="U116" s="1">
        <v>58</v>
      </c>
    </row>
    <row r="117" spans="3:21" x14ac:dyDescent="0.2">
      <c r="C117" s="1">
        <v>58</v>
      </c>
      <c r="D117" s="1">
        <v>56</v>
      </c>
      <c r="L117" s="1">
        <v>51</v>
      </c>
      <c r="M117" s="1">
        <v>58</v>
      </c>
      <c r="T117" s="1">
        <v>53</v>
      </c>
      <c r="U117" s="1">
        <v>28</v>
      </c>
    </row>
    <row r="118" spans="3:21" x14ac:dyDescent="0.2">
      <c r="C118" s="1">
        <v>42</v>
      </c>
      <c r="D118" s="1">
        <v>54</v>
      </c>
      <c r="L118" s="1">
        <v>48</v>
      </c>
      <c r="M118" s="1">
        <v>31</v>
      </c>
      <c r="T118" s="1">
        <v>53</v>
      </c>
      <c r="U118" s="1">
        <v>26</v>
      </c>
    </row>
    <row r="119" spans="3:21" x14ac:dyDescent="0.2">
      <c r="C119" s="1">
        <v>48</v>
      </c>
      <c r="D119" s="1">
        <v>24</v>
      </c>
      <c r="L119" s="1">
        <v>23</v>
      </c>
      <c r="M119" s="1">
        <v>28</v>
      </c>
      <c r="T119" s="1">
        <v>36</v>
      </c>
      <c r="U119" s="1">
        <v>27</v>
      </c>
    </row>
    <row r="120" spans="3:21" x14ac:dyDescent="0.2">
      <c r="C120" s="1">
        <v>36</v>
      </c>
      <c r="D120" s="1">
        <v>47</v>
      </c>
      <c r="L120" s="1">
        <v>24</v>
      </c>
      <c r="M120" s="1">
        <v>39</v>
      </c>
      <c r="T120" s="1">
        <v>50</v>
      </c>
      <c r="U120" s="1">
        <v>26</v>
      </c>
    </row>
    <row r="121" spans="3:21" x14ac:dyDescent="0.2">
      <c r="C121" s="1">
        <v>59</v>
      </c>
      <c r="D121" s="1">
        <v>59</v>
      </c>
      <c r="L121" s="1">
        <v>47</v>
      </c>
      <c r="M121" s="1">
        <v>55</v>
      </c>
      <c r="T121" s="1">
        <v>56</v>
      </c>
      <c r="U121" s="1">
        <v>21</v>
      </c>
    </row>
    <row r="122" spans="3:21" x14ac:dyDescent="0.2">
      <c r="C122" s="1">
        <v>54</v>
      </c>
      <c r="D122" s="1">
        <v>50</v>
      </c>
      <c r="L122" s="1">
        <v>42</v>
      </c>
      <c r="M122" s="1">
        <v>46</v>
      </c>
      <c r="T122" s="1">
        <v>21</v>
      </c>
      <c r="U122" s="1">
        <v>34</v>
      </c>
    </row>
    <row r="123" spans="3:21" x14ac:dyDescent="0.2">
      <c r="C123" s="1">
        <v>42</v>
      </c>
      <c r="D123" s="1">
        <v>39</v>
      </c>
      <c r="L123" s="1">
        <v>49</v>
      </c>
      <c r="M123" s="1">
        <v>30</v>
      </c>
      <c r="T123" s="1">
        <v>35</v>
      </c>
      <c r="U123" s="1">
        <v>31</v>
      </c>
    </row>
    <row r="124" spans="3:21" x14ac:dyDescent="0.2">
      <c r="C124" s="1">
        <v>50</v>
      </c>
      <c r="D124" s="1">
        <v>46</v>
      </c>
      <c r="L124" s="1">
        <v>23</v>
      </c>
      <c r="M124" s="1">
        <v>44</v>
      </c>
      <c r="T124" s="1">
        <v>50</v>
      </c>
      <c r="U124" s="1">
        <v>38</v>
      </c>
    </row>
    <row r="125" spans="3:21" x14ac:dyDescent="0.2">
      <c r="C125" s="1">
        <v>36</v>
      </c>
      <c r="D125" s="1">
        <v>43</v>
      </c>
      <c r="L125" s="1">
        <v>50</v>
      </c>
      <c r="M125" s="1">
        <v>26</v>
      </c>
      <c r="T125" s="1">
        <v>45</v>
      </c>
      <c r="U125" s="1">
        <v>44</v>
      </c>
    </row>
    <row r="126" spans="3:21" x14ac:dyDescent="0.2">
      <c r="C126" s="1">
        <v>32</v>
      </c>
      <c r="D126" s="1">
        <v>44</v>
      </c>
      <c r="L126" s="1">
        <v>39</v>
      </c>
      <c r="M126" s="1">
        <v>30</v>
      </c>
      <c r="T126" s="1">
        <v>28</v>
      </c>
      <c r="U126" s="1">
        <v>29</v>
      </c>
    </row>
    <row r="127" spans="3:21" x14ac:dyDescent="0.2">
      <c r="C127" s="1">
        <v>42</v>
      </c>
      <c r="D127" s="1">
        <v>45</v>
      </c>
      <c r="L127" s="1">
        <v>42</v>
      </c>
      <c r="T127" s="1">
        <v>47</v>
      </c>
      <c r="U127" s="1">
        <v>43</v>
      </c>
    </row>
    <row r="128" spans="3:21" x14ac:dyDescent="0.2">
      <c r="C128" s="1">
        <v>52</v>
      </c>
      <c r="D128" s="1">
        <v>60</v>
      </c>
      <c r="L128" s="1">
        <v>36</v>
      </c>
      <c r="T128" s="1">
        <v>61</v>
      </c>
      <c r="U128" s="1">
        <v>30</v>
      </c>
    </row>
    <row r="129" spans="1:21" x14ac:dyDescent="0.2">
      <c r="D129" s="1">
        <v>26</v>
      </c>
      <c r="L129" s="1">
        <v>43</v>
      </c>
      <c r="T129" s="1">
        <v>62</v>
      </c>
      <c r="U129" s="1">
        <v>39</v>
      </c>
    </row>
    <row r="130" spans="1:21" x14ac:dyDescent="0.2">
      <c r="L130" s="1">
        <v>54</v>
      </c>
      <c r="T130" s="1">
        <v>49</v>
      </c>
      <c r="U130" s="1">
        <v>51</v>
      </c>
    </row>
    <row r="131" spans="1:21" x14ac:dyDescent="0.2">
      <c r="A131" s="8"/>
      <c r="B131" s="21"/>
      <c r="C131" s="21"/>
      <c r="D131" s="21"/>
      <c r="E131" s="21"/>
      <c r="L131" s="1">
        <v>42</v>
      </c>
      <c r="T131" s="1">
        <v>55</v>
      </c>
      <c r="U131" s="1">
        <v>32</v>
      </c>
    </row>
    <row r="132" spans="1:21" x14ac:dyDescent="0.2">
      <c r="A132" s="8"/>
      <c r="B132" s="5"/>
      <c r="C132" s="5"/>
      <c r="D132" s="5"/>
      <c r="E132" s="5"/>
      <c r="F132" s="5"/>
      <c r="L132" s="1">
        <v>32</v>
      </c>
      <c r="T132" s="1">
        <v>22</v>
      </c>
      <c r="U132" s="1">
        <v>34</v>
      </c>
    </row>
    <row r="133" spans="1:21" x14ac:dyDescent="0.2">
      <c r="A133" s="8"/>
      <c r="B133" s="21"/>
      <c r="C133" s="21"/>
      <c r="D133" s="21"/>
      <c r="E133" s="21"/>
      <c r="L133" s="1">
        <v>52</v>
      </c>
      <c r="T133" s="1">
        <v>47</v>
      </c>
      <c r="U133" s="1">
        <v>29</v>
      </c>
    </row>
    <row r="134" spans="1:21" x14ac:dyDescent="0.2">
      <c r="A134" s="8"/>
      <c r="B134" s="21"/>
      <c r="C134" s="21"/>
      <c r="D134" s="21"/>
      <c r="E134" s="21"/>
      <c r="T134" s="1">
        <v>59</v>
      </c>
      <c r="U134" s="1">
        <v>62</v>
      </c>
    </row>
    <row r="135" spans="1:21" x14ac:dyDescent="0.2">
      <c r="A135" t="s">
        <v>68</v>
      </c>
      <c r="J135" t="s">
        <v>68</v>
      </c>
      <c r="T135" s="1">
        <v>32</v>
      </c>
      <c r="U135" s="1">
        <v>51</v>
      </c>
    </row>
    <row r="136" spans="1:21" x14ac:dyDescent="0.2">
      <c r="T136" s="1">
        <v>45</v>
      </c>
      <c r="U136" s="1">
        <v>25</v>
      </c>
    </row>
    <row r="137" spans="1:21" ht="13.5" thickBot="1" x14ac:dyDescent="0.25">
      <c r="A137" t="s">
        <v>69</v>
      </c>
      <c r="J137" t="s">
        <v>69</v>
      </c>
      <c r="T137" s="1">
        <v>43</v>
      </c>
      <c r="U137" s="1">
        <v>39</v>
      </c>
    </row>
    <row r="138" spans="1:21" x14ac:dyDescent="0.2">
      <c r="A138" s="12" t="s">
        <v>70</v>
      </c>
      <c r="B138" s="12" t="s">
        <v>71</v>
      </c>
      <c r="C138" s="12" t="s">
        <v>72</v>
      </c>
      <c r="D138" s="12" t="s">
        <v>63</v>
      </c>
      <c r="E138" s="12" t="s">
        <v>49</v>
      </c>
      <c r="J138" s="12" t="s">
        <v>70</v>
      </c>
      <c r="K138" s="12" t="s">
        <v>71</v>
      </c>
      <c r="L138" s="12" t="s">
        <v>72</v>
      </c>
      <c r="M138" s="12" t="s">
        <v>63</v>
      </c>
      <c r="N138" s="12" t="s">
        <v>49</v>
      </c>
      <c r="T138" s="1">
        <v>27</v>
      </c>
      <c r="U138" s="1">
        <v>50</v>
      </c>
    </row>
    <row r="139" spans="1:21" x14ac:dyDescent="0.2">
      <c r="A139" s="51" t="s">
        <v>107</v>
      </c>
      <c r="B139" s="10">
        <v>17</v>
      </c>
      <c r="C139" s="10">
        <v>700</v>
      </c>
      <c r="D139" s="15">
        <v>41.176470588235297</v>
      </c>
      <c r="E139" s="15">
        <v>126.90441176470586</v>
      </c>
      <c r="J139" s="51" t="s">
        <v>107</v>
      </c>
      <c r="K139" s="10">
        <v>34</v>
      </c>
      <c r="L139" s="10">
        <v>1501</v>
      </c>
      <c r="M139" s="15">
        <v>44.147058823529413</v>
      </c>
      <c r="N139" s="15">
        <v>110.91711229946513</v>
      </c>
      <c r="T139" s="1">
        <v>29</v>
      </c>
      <c r="U139" s="1">
        <v>56</v>
      </c>
    </row>
    <row r="140" spans="1:21" x14ac:dyDescent="0.2">
      <c r="A140" s="51" t="s">
        <v>108</v>
      </c>
      <c r="B140" s="10">
        <v>127</v>
      </c>
      <c r="C140" s="10">
        <v>5584</v>
      </c>
      <c r="D140" s="15">
        <v>43.968503937007874</v>
      </c>
      <c r="E140" s="15">
        <v>112.25296837895266</v>
      </c>
      <c r="J140" s="51" t="s">
        <v>108</v>
      </c>
      <c r="K140" s="10">
        <v>132</v>
      </c>
      <c r="L140" s="10">
        <v>5595</v>
      </c>
      <c r="M140" s="15">
        <v>42.386363636363633</v>
      </c>
      <c r="N140" s="15">
        <v>123.79614850798046</v>
      </c>
      <c r="T140" s="1">
        <v>32</v>
      </c>
      <c r="U140" s="1">
        <v>24</v>
      </c>
    </row>
    <row r="141" spans="1:21" x14ac:dyDescent="0.2">
      <c r="A141" s="51" t="s">
        <v>109</v>
      </c>
      <c r="B141" s="10">
        <v>128</v>
      </c>
      <c r="C141" s="10">
        <v>5363</v>
      </c>
      <c r="D141" s="15">
        <v>41.8984375</v>
      </c>
      <c r="E141" s="15">
        <v>118.51716289370079</v>
      </c>
      <c r="J141" s="51" t="s">
        <v>109</v>
      </c>
      <c r="K141" s="10">
        <v>125</v>
      </c>
      <c r="L141" s="10">
        <v>5196</v>
      </c>
      <c r="M141" s="15">
        <v>41.567999999999998</v>
      </c>
      <c r="N141" s="15">
        <v>120.61832258064508</v>
      </c>
      <c r="T141" s="1">
        <v>48</v>
      </c>
      <c r="U141" s="1">
        <v>45</v>
      </c>
    </row>
    <row r="142" spans="1:21" ht="13.5" thickBot="1" x14ac:dyDescent="0.25">
      <c r="A142" s="52" t="s">
        <v>110</v>
      </c>
      <c r="B142" s="11">
        <v>109</v>
      </c>
      <c r="C142" s="11">
        <v>4349</v>
      </c>
      <c r="D142" s="23">
        <v>39.899082568807337</v>
      </c>
      <c r="E142" s="23">
        <v>145.66564729867483</v>
      </c>
      <c r="J142" s="52" t="s">
        <v>110</v>
      </c>
      <c r="K142" s="11">
        <v>90</v>
      </c>
      <c r="L142" s="11">
        <v>3704</v>
      </c>
      <c r="M142" s="23">
        <v>41.155555555555559</v>
      </c>
      <c r="N142" s="23">
        <v>144.33508114856431</v>
      </c>
      <c r="T142" s="1">
        <v>50</v>
      </c>
      <c r="U142" s="1">
        <v>42</v>
      </c>
    </row>
    <row r="143" spans="1:21" x14ac:dyDescent="0.2">
      <c r="T143" s="1">
        <v>22</v>
      </c>
      <c r="U143" s="1">
        <v>27</v>
      </c>
    </row>
    <row r="144" spans="1:21" x14ac:dyDescent="0.2">
      <c r="T144" s="1">
        <v>25</v>
      </c>
      <c r="U144" s="1">
        <v>45</v>
      </c>
    </row>
    <row r="145" spans="1:21" ht="13.5" thickBot="1" x14ac:dyDescent="0.25">
      <c r="A145" t="s">
        <v>73</v>
      </c>
      <c r="J145" t="s">
        <v>73</v>
      </c>
      <c r="T145" s="1">
        <v>49</v>
      </c>
      <c r="U145" s="1">
        <v>49</v>
      </c>
    </row>
    <row r="146" spans="1:21" x14ac:dyDescent="0.2">
      <c r="A146" s="12" t="s">
        <v>74</v>
      </c>
      <c r="B146" s="12" t="s">
        <v>75</v>
      </c>
      <c r="C146" s="12" t="s">
        <v>51</v>
      </c>
      <c r="D146" s="12" t="s">
        <v>76</v>
      </c>
      <c r="E146" s="12" t="s">
        <v>52</v>
      </c>
      <c r="F146" s="12" t="s">
        <v>77</v>
      </c>
      <c r="G146" s="12" t="s">
        <v>78</v>
      </c>
      <c r="J146" s="12" t="s">
        <v>74</v>
      </c>
      <c r="K146" s="12" t="s">
        <v>75</v>
      </c>
      <c r="L146" s="12" t="s">
        <v>51</v>
      </c>
      <c r="M146" s="12" t="s">
        <v>76</v>
      </c>
      <c r="N146" s="12" t="s">
        <v>52</v>
      </c>
      <c r="O146" s="12" t="s">
        <v>77</v>
      </c>
      <c r="P146" s="12" t="s">
        <v>78</v>
      </c>
      <c r="T146" s="1">
        <v>27</v>
      </c>
      <c r="U146" s="1">
        <v>54</v>
      </c>
    </row>
    <row r="147" spans="1:21" x14ac:dyDescent="0.2">
      <c r="A147" s="10" t="s">
        <v>79</v>
      </c>
      <c r="B147" s="15">
        <v>985.99131207090977</v>
      </c>
      <c r="C147" s="10">
        <v>3</v>
      </c>
      <c r="D147" s="15">
        <v>328.66377069030324</v>
      </c>
      <c r="E147" s="24">
        <v>2.6386657853497648</v>
      </c>
      <c r="F147" s="28">
        <v>4.9339458561122533E-2</v>
      </c>
      <c r="G147" s="15">
        <v>2.6285825609892717</v>
      </c>
      <c r="J147" s="10" t="s">
        <v>79</v>
      </c>
      <c r="K147" s="15">
        <v>263.85112916102662</v>
      </c>
      <c r="L147" s="10">
        <v>3</v>
      </c>
      <c r="M147" s="15">
        <v>87.950376387008873</v>
      </c>
      <c r="N147" s="19">
        <v>0.69541220804411918</v>
      </c>
      <c r="O147" s="19">
        <v>0.55531078072635565</v>
      </c>
      <c r="P147" s="15">
        <v>2.6285825609892717</v>
      </c>
      <c r="T147" s="1">
        <v>64</v>
      </c>
      <c r="U147" s="1">
        <v>39</v>
      </c>
    </row>
    <row r="148" spans="1:21" x14ac:dyDescent="0.2">
      <c r="A148" s="10" t="s">
        <v>80</v>
      </c>
      <c r="B148" s="15">
        <v>46957.914199740189</v>
      </c>
      <c r="C148" s="10">
        <v>377</v>
      </c>
      <c r="D148" s="15">
        <v>124.55680159082279</v>
      </c>
      <c r="E148" s="14"/>
      <c r="F148" s="14"/>
      <c r="G148" s="14"/>
      <c r="J148" s="10" t="s">
        <v>80</v>
      </c>
      <c r="K148" s="10">
        <v>47680.054382650036</v>
      </c>
      <c r="L148" s="10">
        <v>377</v>
      </c>
      <c r="M148" s="15">
        <v>126.47229279217517</v>
      </c>
      <c r="N148" s="15"/>
      <c r="O148" s="15"/>
      <c r="P148" s="15"/>
      <c r="T148" s="1">
        <v>27</v>
      </c>
      <c r="U148" s="1">
        <v>31</v>
      </c>
    </row>
    <row r="149" spans="1:21" x14ac:dyDescent="0.2">
      <c r="A149" s="10"/>
      <c r="B149" s="15"/>
      <c r="C149" s="10"/>
      <c r="D149" s="10"/>
      <c r="E149" s="10"/>
      <c r="F149" s="10"/>
      <c r="G149" s="10"/>
      <c r="J149" s="10"/>
      <c r="K149" s="10"/>
      <c r="L149" s="10"/>
      <c r="M149" s="10"/>
      <c r="N149" s="10"/>
      <c r="O149" s="10"/>
      <c r="P149" s="10"/>
      <c r="T149" s="1">
        <v>25</v>
      </c>
      <c r="U149" s="1">
        <v>42</v>
      </c>
    </row>
    <row r="150" spans="1:21" ht="13.5" thickBot="1" x14ac:dyDescent="0.25">
      <c r="A150" s="11" t="s">
        <v>81</v>
      </c>
      <c r="B150" s="23">
        <v>47943.905511811099</v>
      </c>
      <c r="C150" s="11">
        <v>380</v>
      </c>
      <c r="D150" s="11"/>
      <c r="E150" s="11"/>
      <c r="F150" s="11"/>
      <c r="G150" s="11"/>
      <c r="J150" s="11" t="s">
        <v>81</v>
      </c>
      <c r="K150" s="11">
        <v>47943.905511811063</v>
      </c>
      <c r="L150" s="11">
        <v>380</v>
      </c>
      <c r="M150" s="11"/>
      <c r="N150" s="11"/>
      <c r="O150" s="11"/>
      <c r="P150" s="11"/>
      <c r="T150" s="1">
        <v>49</v>
      </c>
      <c r="U150" s="1">
        <v>48</v>
      </c>
    </row>
    <row r="151" spans="1:21" x14ac:dyDescent="0.2">
      <c r="T151" s="1">
        <v>36</v>
      </c>
      <c r="U151" s="1">
        <v>36</v>
      </c>
    </row>
    <row r="152" spans="1:21" x14ac:dyDescent="0.2">
      <c r="T152" s="1">
        <v>45</v>
      </c>
      <c r="U152" s="1">
        <v>59</v>
      </c>
    </row>
    <row r="153" spans="1:21" x14ac:dyDescent="0.2">
      <c r="T153" s="1">
        <v>34</v>
      </c>
      <c r="U153" s="1">
        <v>46</v>
      </c>
    </row>
    <row r="154" spans="1:21" x14ac:dyDescent="0.2">
      <c r="T154" s="1">
        <v>53</v>
      </c>
      <c r="U154" s="1">
        <v>50</v>
      </c>
    </row>
    <row r="155" spans="1:21" x14ac:dyDescent="0.2">
      <c r="T155" s="1">
        <v>46</v>
      </c>
      <c r="U155" s="1">
        <v>42</v>
      </c>
    </row>
    <row r="156" spans="1:21" x14ac:dyDescent="0.2">
      <c r="H156" s="30"/>
      <c r="I156" s="30"/>
      <c r="T156" s="1">
        <v>48</v>
      </c>
      <c r="U156" s="1">
        <v>50</v>
      </c>
    </row>
    <row r="157" spans="1:21" x14ac:dyDescent="0.2">
      <c r="H157" s="14"/>
      <c r="I157" s="14"/>
      <c r="T157" s="1">
        <v>43</v>
      </c>
      <c r="U157" s="1">
        <v>32</v>
      </c>
    </row>
    <row r="158" spans="1:21" x14ac:dyDescent="0.2">
      <c r="H158" s="14"/>
      <c r="I158" s="14"/>
      <c r="T158" s="1">
        <v>37</v>
      </c>
      <c r="U158" s="1">
        <v>42</v>
      </c>
    </row>
    <row r="159" spans="1:21" x14ac:dyDescent="0.2">
      <c r="H159" s="10"/>
      <c r="I159" s="10"/>
      <c r="T159" s="1">
        <v>48</v>
      </c>
      <c r="U159" s="1">
        <v>26</v>
      </c>
    </row>
    <row r="160" spans="1:21" x14ac:dyDescent="0.2">
      <c r="H160" s="10"/>
      <c r="I160" s="10"/>
      <c r="T160" s="1">
        <v>53</v>
      </c>
      <c r="U160" s="1">
        <v>33</v>
      </c>
    </row>
    <row r="161" spans="1:20" x14ac:dyDescent="0.2">
      <c r="T161" s="1">
        <v>58</v>
      </c>
    </row>
    <row r="162" spans="1:20" x14ac:dyDescent="0.2">
      <c r="T162" s="1">
        <v>47</v>
      </c>
    </row>
    <row r="163" spans="1:20" x14ac:dyDescent="0.2">
      <c r="T163" s="1">
        <v>40</v>
      </c>
    </row>
    <row r="164" spans="1:20" x14ac:dyDescent="0.2">
      <c r="A164" s="63"/>
      <c r="B164" s="63"/>
      <c r="C164" s="63"/>
      <c r="T164" s="1">
        <v>53</v>
      </c>
    </row>
    <row r="165" spans="1:20" x14ac:dyDescent="0.2">
      <c r="A165" s="63"/>
      <c r="B165" s="63"/>
      <c r="C165" s="63"/>
      <c r="T165" s="1">
        <v>54</v>
      </c>
    </row>
    <row r="166" spans="1:20" x14ac:dyDescent="0.2">
      <c r="A166" s="30"/>
      <c r="B166" s="30"/>
      <c r="C166" s="30"/>
      <c r="T166" s="1">
        <v>54</v>
      </c>
    </row>
    <row r="167" spans="1:20" x14ac:dyDescent="0.2">
      <c r="A167" s="10"/>
      <c r="B167" s="15"/>
      <c r="C167" s="15"/>
      <c r="T167" s="1">
        <v>25</v>
      </c>
    </row>
    <row r="168" spans="1:20" x14ac:dyDescent="0.2">
      <c r="A168" s="10"/>
      <c r="B168" s="15"/>
      <c r="C168" s="15"/>
      <c r="T168" s="1">
        <v>51</v>
      </c>
    </row>
    <row r="169" spans="1:20" x14ac:dyDescent="0.2">
      <c r="A169" s="10"/>
      <c r="B169" s="10"/>
      <c r="C169" s="10"/>
      <c r="T169" s="1">
        <v>23</v>
      </c>
    </row>
    <row r="170" spans="1:20" x14ac:dyDescent="0.2">
      <c r="A170" s="10"/>
      <c r="B170" s="10"/>
      <c r="C170" s="10"/>
      <c r="T170" s="1">
        <v>47</v>
      </c>
    </row>
    <row r="171" spans="1:20" x14ac:dyDescent="0.2">
      <c r="A171" s="10"/>
      <c r="B171" s="14"/>
      <c r="C171" s="10"/>
      <c r="T171" s="1">
        <v>30</v>
      </c>
    </row>
    <row r="172" spans="1:20" x14ac:dyDescent="0.2">
      <c r="A172" s="10"/>
      <c r="B172" s="14"/>
      <c r="C172" s="10"/>
      <c r="T172" s="1">
        <v>48</v>
      </c>
    </row>
    <row r="173" spans="1:20" x14ac:dyDescent="0.2">
      <c r="A173" s="10"/>
      <c r="B173" s="14"/>
      <c r="C173" s="10"/>
      <c r="T173" s="1">
        <v>26</v>
      </c>
    </row>
    <row r="174" spans="1:20" x14ac:dyDescent="0.2">
      <c r="A174" s="63"/>
      <c r="B174" s="63"/>
      <c r="C174" s="63"/>
      <c r="T174" s="1">
        <v>50</v>
      </c>
    </row>
    <row r="175" spans="1:20" x14ac:dyDescent="0.2">
      <c r="A175" s="63"/>
      <c r="B175" s="63"/>
      <c r="C175" s="63"/>
      <c r="T175" s="1">
        <v>42</v>
      </c>
    </row>
    <row r="176" spans="1:20" x14ac:dyDescent="0.2">
      <c r="A176" s="63"/>
      <c r="B176" s="63"/>
      <c r="C176" s="63"/>
      <c r="T176" s="1">
        <v>57</v>
      </c>
    </row>
    <row r="177" spans="1:20" x14ac:dyDescent="0.2">
      <c r="A177" s="63"/>
      <c r="B177" s="63"/>
      <c r="C177" s="63"/>
      <c r="T177" s="1">
        <v>63</v>
      </c>
    </row>
    <row r="178" spans="1:20" x14ac:dyDescent="0.2">
      <c r="A178" s="30"/>
      <c r="B178" s="30"/>
      <c r="C178" s="30"/>
      <c r="T178" s="1">
        <v>50</v>
      </c>
    </row>
    <row r="179" spans="1:20" x14ac:dyDescent="0.2">
      <c r="A179" s="10"/>
      <c r="B179" s="15"/>
      <c r="C179" s="15"/>
      <c r="T179" s="1">
        <v>45</v>
      </c>
    </row>
    <row r="180" spans="1:20" x14ac:dyDescent="0.2">
      <c r="A180" s="10"/>
      <c r="B180" s="15"/>
      <c r="C180" s="15"/>
      <c r="T180" s="1">
        <v>52</v>
      </c>
    </row>
    <row r="181" spans="1:20" x14ac:dyDescent="0.2">
      <c r="A181" s="10"/>
      <c r="B181" s="10"/>
      <c r="C181" s="10"/>
      <c r="T181" s="1">
        <v>28</v>
      </c>
    </row>
    <row r="182" spans="1:20" x14ac:dyDescent="0.2">
      <c r="A182" s="10"/>
      <c r="B182" s="15"/>
      <c r="C182" s="10"/>
      <c r="T182" s="1">
        <v>55</v>
      </c>
    </row>
    <row r="183" spans="1:20" x14ac:dyDescent="0.2">
      <c r="A183" s="10"/>
      <c r="B183" s="10"/>
      <c r="C183" s="10"/>
      <c r="T183" s="1">
        <v>55</v>
      </c>
    </row>
    <row r="184" spans="1:20" x14ac:dyDescent="0.2">
      <c r="A184" s="10"/>
      <c r="B184" s="10"/>
      <c r="C184" s="10"/>
      <c r="T184" s="1">
        <v>49</v>
      </c>
    </row>
    <row r="185" spans="1:20" x14ac:dyDescent="0.2">
      <c r="A185" s="10"/>
      <c r="B185" s="14"/>
      <c r="C185" s="10"/>
      <c r="T185" s="1">
        <v>23</v>
      </c>
    </row>
    <row r="186" spans="1:20" x14ac:dyDescent="0.2">
      <c r="A186" s="10"/>
      <c r="B186" s="14"/>
      <c r="C186" s="10"/>
      <c r="T186" s="1">
        <v>45</v>
      </c>
    </row>
    <row r="187" spans="1:20" x14ac:dyDescent="0.2">
      <c r="A187" s="10"/>
      <c r="B187" s="14"/>
      <c r="C187" s="10"/>
      <c r="T187" s="1">
        <v>48</v>
      </c>
    </row>
    <row r="188" spans="1:20" x14ac:dyDescent="0.2">
      <c r="A188" s="10"/>
      <c r="B188" s="62"/>
      <c r="C188" s="10"/>
      <c r="T188" s="1">
        <v>50</v>
      </c>
    </row>
    <row r="189" spans="1:20" x14ac:dyDescent="0.2">
      <c r="A189" s="10"/>
      <c r="B189" s="14"/>
      <c r="C189" s="10"/>
      <c r="T189" s="1">
        <v>26</v>
      </c>
    </row>
    <row r="190" spans="1:20" x14ac:dyDescent="0.2">
      <c r="T190" s="1">
        <v>48</v>
      </c>
    </row>
    <row r="191" spans="1:20" x14ac:dyDescent="0.2">
      <c r="T191" s="1">
        <v>23</v>
      </c>
    </row>
    <row r="192" spans="1:20" x14ac:dyDescent="0.2">
      <c r="T192" s="1">
        <v>30</v>
      </c>
    </row>
    <row r="193" spans="20:20" x14ac:dyDescent="0.2">
      <c r="T193" s="1">
        <v>54</v>
      </c>
    </row>
    <row r="194" spans="20:20" x14ac:dyDescent="0.2">
      <c r="T194" s="1">
        <v>47</v>
      </c>
    </row>
    <row r="195" spans="20:20" x14ac:dyDescent="0.2">
      <c r="T195" s="1">
        <v>59</v>
      </c>
    </row>
    <row r="196" spans="20:20" x14ac:dyDescent="0.2">
      <c r="T196" s="1">
        <v>37</v>
      </c>
    </row>
    <row r="197" spans="20:20" x14ac:dyDescent="0.2">
      <c r="T197" s="1">
        <v>59</v>
      </c>
    </row>
    <row r="198" spans="20:20" x14ac:dyDescent="0.2">
      <c r="T198" s="1">
        <v>56</v>
      </c>
    </row>
    <row r="199" spans="20:20" x14ac:dyDescent="0.2">
      <c r="T199" s="1">
        <v>23</v>
      </c>
    </row>
    <row r="200" spans="20:20" x14ac:dyDescent="0.2">
      <c r="T200" s="1">
        <v>55</v>
      </c>
    </row>
    <row r="201" spans="20:20" x14ac:dyDescent="0.2">
      <c r="T201" s="1">
        <v>50</v>
      </c>
    </row>
    <row r="202" spans="20:20" x14ac:dyDescent="0.2">
      <c r="T202" s="1">
        <v>33</v>
      </c>
    </row>
    <row r="203" spans="20:20" x14ac:dyDescent="0.2">
      <c r="T203" s="1">
        <v>58</v>
      </c>
    </row>
    <row r="204" spans="20:20" x14ac:dyDescent="0.2">
      <c r="T204" s="1">
        <v>26</v>
      </c>
    </row>
    <row r="205" spans="20:20" x14ac:dyDescent="0.2">
      <c r="T205" s="1">
        <v>28</v>
      </c>
    </row>
    <row r="206" spans="20:20" x14ac:dyDescent="0.2">
      <c r="T206" s="1">
        <v>39</v>
      </c>
    </row>
    <row r="207" spans="20:20" x14ac:dyDescent="0.2">
      <c r="T207" s="1">
        <v>55</v>
      </c>
    </row>
    <row r="208" spans="20:20" x14ac:dyDescent="0.2">
      <c r="T208" s="1">
        <v>44</v>
      </c>
    </row>
    <row r="209" spans="20:20" x14ac:dyDescent="0.2">
      <c r="T209" s="1">
        <v>43</v>
      </c>
    </row>
    <row r="210" spans="20:20" x14ac:dyDescent="0.2">
      <c r="T210" s="1">
        <v>27</v>
      </c>
    </row>
    <row r="211" spans="20:20" x14ac:dyDescent="0.2">
      <c r="T211" s="1">
        <v>54</v>
      </c>
    </row>
    <row r="212" spans="20:20" x14ac:dyDescent="0.2">
      <c r="T212" s="1">
        <v>57</v>
      </c>
    </row>
    <row r="213" spans="20:20" x14ac:dyDescent="0.2">
      <c r="T213" s="1">
        <v>30</v>
      </c>
    </row>
    <row r="214" spans="20:20" x14ac:dyDescent="0.2">
      <c r="T214" s="1">
        <v>44</v>
      </c>
    </row>
    <row r="215" spans="20:20" x14ac:dyDescent="0.2">
      <c r="T215" s="1">
        <v>26</v>
      </c>
    </row>
    <row r="216" spans="20:20" x14ac:dyDescent="0.2">
      <c r="T216" s="1">
        <v>36</v>
      </c>
    </row>
    <row r="217" spans="20:20" x14ac:dyDescent="0.2">
      <c r="T217" s="1">
        <v>30</v>
      </c>
    </row>
    <row r="218" spans="20:20" x14ac:dyDescent="0.2">
      <c r="T218" s="1">
        <v>45</v>
      </c>
    </row>
    <row r="219" spans="20:20" x14ac:dyDescent="0.2">
      <c r="T219" s="1">
        <v>52</v>
      </c>
    </row>
    <row r="220" spans="20:20" x14ac:dyDescent="0.2">
      <c r="T220" s="1">
        <v>60</v>
      </c>
    </row>
    <row r="221" spans="20:20" x14ac:dyDescent="0.2">
      <c r="T221" s="1">
        <v>25</v>
      </c>
    </row>
    <row r="222" spans="20:20" x14ac:dyDescent="0.2">
      <c r="T222" s="1">
        <v>52</v>
      </c>
    </row>
    <row r="223" spans="20:20" x14ac:dyDescent="0.2">
      <c r="T223" s="1">
        <v>60</v>
      </c>
    </row>
    <row r="227" spans="19:19" x14ac:dyDescent="0.2">
      <c r="S227" s="8"/>
    </row>
    <row r="228" spans="19:19" x14ac:dyDescent="0.2">
      <c r="S228" s="8"/>
    </row>
    <row r="229" spans="19:19" x14ac:dyDescent="0.2">
      <c r="S229" s="8"/>
    </row>
    <row r="230" spans="19:19" x14ac:dyDescent="0.2">
      <c r="S230" s="8"/>
    </row>
    <row r="231" spans="19:19" x14ac:dyDescent="0.2">
      <c r="S231" s="8"/>
    </row>
    <row r="232" spans="19:19" x14ac:dyDescent="0.2">
      <c r="S232" s="8"/>
    </row>
    <row r="233" spans="19:19" x14ac:dyDescent="0.2">
      <c r="S233" s="8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6"/>
  <sheetViews>
    <sheetView topLeftCell="O13" workbookViewId="0">
      <selection activeCell="N28" activeCellId="1" sqref="F28 N28"/>
    </sheetView>
  </sheetViews>
  <sheetFormatPr defaultRowHeight="12.75" x14ac:dyDescent="0.2"/>
  <cols>
    <col min="19" max="19" width="17" customWidth="1"/>
    <col min="20" max="20" width="12.5703125" customWidth="1"/>
    <col min="21" max="21" width="16" bestFit="1" customWidth="1"/>
    <col min="22" max="22" width="9.85546875" customWidth="1"/>
    <col min="23" max="23" width="10.7109375" bestFit="1" customWidth="1"/>
    <col min="26" max="27" width="11" customWidth="1"/>
    <col min="28" max="28" width="14.7109375" customWidth="1"/>
  </cols>
  <sheetData>
    <row r="1" spans="1:30" x14ac:dyDescent="0.2">
      <c r="A1" s="7" t="s">
        <v>121</v>
      </c>
      <c r="B1" s="54" t="s">
        <v>11</v>
      </c>
      <c r="C1" s="54" t="s">
        <v>17</v>
      </c>
      <c r="I1" s="7" t="s">
        <v>122</v>
      </c>
      <c r="J1" s="54" t="s">
        <v>11</v>
      </c>
      <c r="K1" s="54" t="s">
        <v>17</v>
      </c>
      <c r="S1" s="7" t="s">
        <v>123</v>
      </c>
    </row>
    <row r="2" spans="1:30" x14ac:dyDescent="0.2">
      <c r="B2" s="1">
        <v>4</v>
      </c>
      <c r="C2" s="1">
        <v>4</v>
      </c>
      <c r="J2" s="1">
        <v>4</v>
      </c>
      <c r="K2" s="1">
        <v>3</v>
      </c>
    </row>
    <row r="3" spans="1:30" x14ac:dyDescent="0.2">
      <c r="B3" s="1">
        <v>2</v>
      </c>
      <c r="C3" s="1">
        <v>1</v>
      </c>
      <c r="E3" t="s">
        <v>45</v>
      </c>
      <c r="J3" s="1">
        <v>1</v>
      </c>
      <c r="K3" s="1">
        <v>2</v>
      </c>
      <c r="M3" t="s">
        <v>45</v>
      </c>
    </row>
    <row r="4" spans="1:30" ht="13.5" thickBot="1" x14ac:dyDescent="0.25">
      <c r="B4" s="1">
        <v>4</v>
      </c>
      <c r="C4" s="1">
        <v>3</v>
      </c>
      <c r="J4" s="1">
        <v>4</v>
      </c>
      <c r="K4" s="1">
        <v>3</v>
      </c>
      <c r="T4" s="25" t="s">
        <v>67</v>
      </c>
      <c r="U4" s="25" t="s">
        <v>66</v>
      </c>
    </row>
    <row r="5" spans="1:30" x14ac:dyDescent="0.2">
      <c r="B5" s="1">
        <v>4</v>
      </c>
      <c r="C5" s="1">
        <v>3</v>
      </c>
      <c r="E5" s="12"/>
      <c r="F5" s="54" t="s">
        <v>11</v>
      </c>
      <c r="G5" s="54" t="s">
        <v>17</v>
      </c>
      <c r="J5" s="1">
        <v>2</v>
      </c>
      <c r="K5" s="1">
        <v>3</v>
      </c>
      <c r="M5" s="12"/>
      <c r="N5" s="54" t="s">
        <v>11</v>
      </c>
      <c r="O5" s="54" t="s">
        <v>17</v>
      </c>
      <c r="T5" s="25" t="s">
        <v>64</v>
      </c>
      <c r="U5" t="s">
        <v>21</v>
      </c>
      <c r="V5" t="s">
        <v>16</v>
      </c>
      <c r="W5" t="s">
        <v>65</v>
      </c>
    </row>
    <row r="6" spans="1:30" x14ac:dyDescent="0.2">
      <c r="B6" s="1">
        <v>1</v>
      </c>
      <c r="C6" s="1">
        <v>2</v>
      </c>
      <c r="E6" s="10" t="s">
        <v>48</v>
      </c>
      <c r="F6" s="15">
        <v>2.6610169491525424</v>
      </c>
      <c r="G6" s="15">
        <v>2.9543726235741445</v>
      </c>
      <c r="J6" s="1">
        <v>2</v>
      </c>
      <c r="K6" s="1">
        <v>3</v>
      </c>
      <c r="M6" s="10" t="s">
        <v>48</v>
      </c>
      <c r="N6" s="15">
        <v>2.4915254237288136</v>
      </c>
      <c r="O6" s="15">
        <v>2.8098859315589353</v>
      </c>
      <c r="T6" s="26" t="s">
        <v>11</v>
      </c>
      <c r="U6" s="27">
        <v>51</v>
      </c>
      <c r="V6" s="27">
        <v>67</v>
      </c>
      <c r="W6" s="27">
        <v>118</v>
      </c>
    </row>
    <row r="7" spans="1:30" x14ac:dyDescent="0.2">
      <c r="B7" s="1">
        <v>2</v>
      </c>
      <c r="C7" s="1">
        <v>4</v>
      </c>
      <c r="E7" s="10" t="s">
        <v>49</v>
      </c>
      <c r="F7" s="15">
        <v>0.8413733159495872</v>
      </c>
      <c r="G7" s="15">
        <v>0.73073462398049582</v>
      </c>
      <c r="J7" s="1">
        <v>2</v>
      </c>
      <c r="K7" s="1">
        <v>4</v>
      </c>
      <c r="M7" s="10" t="s">
        <v>49</v>
      </c>
      <c r="N7" s="15">
        <v>0.8845429523395627</v>
      </c>
      <c r="O7" s="15">
        <v>0.81868052128987367</v>
      </c>
      <c r="T7" s="26" t="s">
        <v>17</v>
      </c>
      <c r="U7" s="27">
        <v>171</v>
      </c>
      <c r="V7" s="27">
        <v>92</v>
      </c>
      <c r="W7" s="27">
        <v>263</v>
      </c>
    </row>
    <row r="8" spans="1:30" x14ac:dyDescent="0.2">
      <c r="B8" s="1">
        <v>2</v>
      </c>
      <c r="C8" s="1">
        <v>2</v>
      </c>
      <c r="E8" s="10" t="s">
        <v>50</v>
      </c>
      <c r="F8" s="10">
        <v>118</v>
      </c>
      <c r="G8" s="10">
        <v>263</v>
      </c>
      <c r="J8" s="1">
        <v>2</v>
      </c>
      <c r="K8" s="1">
        <v>2</v>
      </c>
      <c r="M8" s="10" t="s">
        <v>50</v>
      </c>
      <c r="N8" s="10">
        <v>118</v>
      </c>
      <c r="O8" s="10">
        <v>263</v>
      </c>
      <c r="T8" s="26" t="s">
        <v>65</v>
      </c>
      <c r="U8" s="27">
        <v>222</v>
      </c>
      <c r="V8" s="27">
        <v>159</v>
      </c>
      <c r="W8" s="27">
        <v>381</v>
      </c>
    </row>
    <row r="9" spans="1:30" x14ac:dyDescent="0.2">
      <c r="B9" s="1">
        <v>3</v>
      </c>
      <c r="C9" s="1">
        <v>3</v>
      </c>
      <c r="E9" s="10" t="s">
        <v>51</v>
      </c>
      <c r="F9" s="10">
        <v>117</v>
      </c>
      <c r="G9" s="10">
        <v>262</v>
      </c>
      <c r="J9" s="1">
        <v>2</v>
      </c>
      <c r="K9" s="1">
        <v>3</v>
      </c>
      <c r="M9" s="10" t="s">
        <v>51</v>
      </c>
      <c r="N9" s="10">
        <v>117</v>
      </c>
      <c r="O9" s="10">
        <v>262</v>
      </c>
    </row>
    <row r="10" spans="1:30" x14ac:dyDescent="0.2">
      <c r="B10" s="1">
        <v>2</v>
      </c>
      <c r="C10" s="1">
        <v>1</v>
      </c>
      <c r="E10" s="10" t="s">
        <v>52</v>
      </c>
      <c r="F10" s="15">
        <v>1.1514074854786742</v>
      </c>
      <c r="G10" s="10"/>
      <c r="J10" s="1">
        <v>2</v>
      </c>
      <c r="K10" s="1">
        <v>1</v>
      </c>
      <c r="M10" s="10" t="s">
        <v>52</v>
      </c>
      <c r="N10" s="15">
        <v>1.0804494907805053</v>
      </c>
      <c r="O10" s="10"/>
    </row>
    <row r="11" spans="1:30" x14ac:dyDescent="0.2">
      <c r="B11" s="1">
        <v>2</v>
      </c>
      <c r="C11" s="1">
        <v>3</v>
      </c>
      <c r="E11" s="10" t="s">
        <v>53</v>
      </c>
      <c r="F11" s="15">
        <v>0.17796302283343587</v>
      </c>
      <c r="G11" s="10"/>
      <c r="J11" s="1">
        <v>3</v>
      </c>
      <c r="K11" s="1">
        <v>3</v>
      </c>
      <c r="M11" s="10" t="s">
        <v>53</v>
      </c>
      <c r="N11" s="15">
        <v>0.3036891498048685</v>
      </c>
      <c r="O11" s="10"/>
      <c r="S11" s="8" t="s">
        <v>92</v>
      </c>
      <c r="U11" s="8" t="s">
        <v>21</v>
      </c>
      <c r="V11" s="8" t="s">
        <v>16</v>
      </c>
      <c r="W11" s="8" t="s">
        <v>93</v>
      </c>
      <c r="X11" s="56" t="s">
        <v>114</v>
      </c>
      <c r="AC11" s="8" t="s">
        <v>21</v>
      </c>
      <c r="AD11" s="8" t="s">
        <v>16</v>
      </c>
    </row>
    <row r="12" spans="1:30" ht="13.5" thickBot="1" x14ac:dyDescent="0.25">
      <c r="B12" s="1">
        <v>2</v>
      </c>
      <c r="C12" s="1">
        <v>3</v>
      </c>
      <c r="E12" s="11" t="s">
        <v>54</v>
      </c>
      <c r="F12" s="23">
        <v>1.2866565229253375</v>
      </c>
      <c r="G12" s="11"/>
      <c r="J12" s="1">
        <v>2</v>
      </c>
      <c r="K12" s="1">
        <v>2</v>
      </c>
      <c r="M12" s="11" t="s">
        <v>54</v>
      </c>
      <c r="N12" s="23">
        <v>1.2866565229253375</v>
      </c>
      <c r="O12" s="11"/>
      <c r="T12" s="8" t="s">
        <v>11</v>
      </c>
      <c r="U12">
        <v>51</v>
      </c>
      <c r="V12">
        <v>67</v>
      </c>
      <c r="W12">
        <v>118</v>
      </c>
      <c r="X12" s="57">
        <f>U12/W12</f>
        <v>0.43220338983050849</v>
      </c>
      <c r="AB12" s="43" t="s">
        <v>11</v>
      </c>
      <c r="AC12" s="44">
        <v>51</v>
      </c>
      <c r="AD12" s="44">
        <v>67</v>
      </c>
    </row>
    <row r="13" spans="1:30" x14ac:dyDescent="0.2">
      <c r="B13" s="1">
        <v>4</v>
      </c>
      <c r="C13" s="1">
        <v>2</v>
      </c>
      <c r="J13" s="1">
        <v>4</v>
      </c>
      <c r="K13" s="1">
        <v>3</v>
      </c>
      <c r="T13" s="8" t="s">
        <v>17</v>
      </c>
      <c r="U13">
        <v>171</v>
      </c>
      <c r="V13">
        <v>92</v>
      </c>
      <c r="W13">
        <v>263</v>
      </c>
      <c r="X13" s="58">
        <f t="shared" ref="X13" si="0">U13/W13</f>
        <v>0.65019011406844107</v>
      </c>
      <c r="AB13" s="45" t="s">
        <v>17</v>
      </c>
      <c r="AC13" s="46">
        <v>171</v>
      </c>
      <c r="AD13" s="46">
        <v>92</v>
      </c>
    </row>
    <row r="14" spans="1:30" x14ac:dyDescent="0.2">
      <c r="B14" s="1">
        <v>2</v>
      </c>
      <c r="C14" s="1">
        <v>1</v>
      </c>
      <c r="J14" s="1">
        <v>2</v>
      </c>
      <c r="K14" s="1">
        <v>3</v>
      </c>
      <c r="T14" s="8" t="s">
        <v>93</v>
      </c>
      <c r="U14">
        <v>222</v>
      </c>
      <c r="V14">
        <v>159</v>
      </c>
      <c r="W14">
        <v>381</v>
      </c>
    </row>
    <row r="15" spans="1:30" x14ac:dyDescent="0.2">
      <c r="B15" s="1">
        <v>2</v>
      </c>
      <c r="C15" s="1">
        <v>3</v>
      </c>
      <c r="J15" s="1">
        <v>2</v>
      </c>
      <c r="K15" s="1">
        <v>2</v>
      </c>
      <c r="AB15" s="8" t="s">
        <v>93</v>
      </c>
      <c r="AC15">
        <f>SUM(AC12:AC13)</f>
        <v>222</v>
      </c>
      <c r="AD15">
        <f>SUM(AD12:AD13)</f>
        <v>159</v>
      </c>
    </row>
    <row r="16" spans="1:30" x14ac:dyDescent="0.2">
      <c r="B16" s="1">
        <v>2</v>
      </c>
      <c r="C16" s="1">
        <v>4</v>
      </c>
      <c r="E16" t="s">
        <v>55</v>
      </c>
      <c r="J16" s="1">
        <v>2</v>
      </c>
      <c r="K16" s="1">
        <v>2</v>
      </c>
      <c r="M16" t="s">
        <v>55</v>
      </c>
      <c r="T16" s="8" t="s">
        <v>94</v>
      </c>
      <c r="U16" s="21">
        <f>U14/W14</f>
        <v>0.58267716535433067</v>
      </c>
      <c r="V16" s="21">
        <f>V14/W14</f>
        <v>0.41732283464566927</v>
      </c>
    </row>
    <row r="17" spans="2:30" ht="13.5" thickBot="1" x14ac:dyDescent="0.25">
      <c r="B17" s="1">
        <v>2</v>
      </c>
      <c r="C17" s="1">
        <v>2</v>
      </c>
      <c r="J17" s="1">
        <v>2</v>
      </c>
      <c r="K17" s="1">
        <v>2</v>
      </c>
      <c r="AB17" s="43" t="s">
        <v>103</v>
      </c>
      <c r="AC17" s="47">
        <f>AC12/AC15</f>
        <v>0.22972972972972974</v>
      </c>
      <c r="AD17" s="47">
        <f>AD12/AD15</f>
        <v>0.42138364779874216</v>
      </c>
    </row>
    <row r="18" spans="2:30" x14ac:dyDescent="0.2">
      <c r="B18" s="1">
        <v>3</v>
      </c>
      <c r="C18" s="1">
        <v>3</v>
      </c>
      <c r="E18" s="12"/>
      <c r="F18" s="54" t="s">
        <v>11</v>
      </c>
      <c r="G18" s="54" t="s">
        <v>17</v>
      </c>
      <c r="J18" s="1">
        <v>2</v>
      </c>
      <c r="K18" s="1">
        <v>3</v>
      </c>
      <c r="M18" s="12"/>
      <c r="N18" s="54" t="s">
        <v>11</v>
      </c>
      <c r="O18" s="54" t="s">
        <v>17</v>
      </c>
      <c r="AB18" s="43" t="s">
        <v>99</v>
      </c>
      <c r="AC18" s="37">
        <f>AC17*(1-AC17)/AC15</f>
        <v>7.9709000454069852E-4</v>
      </c>
      <c r="AD18" s="37">
        <f>AD17*(1-AD17)/AD15</f>
        <v>1.5334557809218098E-3</v>
      </c>
    </row>
    <row r="19" spans="2:30" x14ac:dyDescent="0.2">
      <c r="B19" s="1">
        <v>3</v>
      </c>
      <c r="C19" s="1">
        <v>4</v>
      </c>
      <c r="E19" s="10" t="s">
        <v>48</v>
      </c>
      <c r="F19" s="19">
        <v>2.6610169491525424</v>
      </c>
      <c r="G19" s="19">
        <v>2.9543726235741445</v>
      </c>
      <c r="J19" s="1">
        <v>4</v>
      </c>
      <c r="K19" s="1">
        <v>3</v>
      </c>
      <c r="M19" s="10" t="s">
        <v>48</v>
      </c>
      <c r="N19" s="19">
        <v>2.4915254237288136</v>
      </c>
      <c r="O19" s="19">
        <v>2.8098859315589353</v>
      </c>
      <c r="AB19" s="43" t="s">
        <v>100</v>
      </c>
      <c r="AC19" s="37">
        <f>SQRT(AC18)</f>
        <v>2.8232782444185315E-2</v>
      </c>
      <c r="AD19" s="37">
        <f>SQRT(AD18)</f>
        <v>3.9159363898329733E-2</v>
      </c>
    </row>
    <row r="20" spans="2:30" x14ac:dyDescent="0.2">
      <c r="B20" s="1">
        <v>3</v>
      </c>
      <c r="C20" s="1">
        <v>2</v>
      </c>
      <c r="E20" s="10" t="s">
        <v>49</v>
      </c>
      <c r="F20" s="15">
        <v>0.8413733159495872</v>
      </c>
      <c r="G20" s="15">
        <v>0.73073462398049582</v>
      </c>
      <c r="J20" s="1">
        <v>4</v>
      </c>
      <c r="K20" s="1">
        <v>2</v>
      </c>
      <c r="M20" s="10" t="s">
        <v>49</v>
      </c>
      <c r="N20" s="15">
        <v>0.8845429523395627</v>
      </c>
      <c r="O20" s="15">
        <v>0.81868052128987367</v>
      </c>
      <c r="S20" s="8" t="s">
        <v>95</v>
      </c>
      <c r="U20" s="8" t="s">
        <v>21</v>
      </c>
      <c r="V20" s="8" t="s">
        <v>16</v>
      </c>
      <c r="W20" s="8" t="s">
        <v>93</v>
      </c>
      <c r="AB20" s="43" t="s">
        <v>101</v>
      </c>
      <c r="AC20" s="37">
        <f>1.96*AC19</f>
        <v>5.5336253590603214E-2</v>
      </c>
      <c r="AD20" s="37">
        <f>1.96*AD19</f>
        <v>7.6752353240726268E-2</v>
      </c>
    </row>
    <row r="21" spans="2:30" x14ac:dyDescent="0.2">
      <c r="B21" s="1">
        <v>2</v>
      </c>
      <c r="C21" s="1">
        <v>3</v>
      </c>
      <c r="E21" s="10" t="s">
        <v>50</v>
      </c>
      <c r="F21" s="10">
        <v>118</v>
      </c>
      <c r="G21" s="10">
        <v>263</v>
      </c>
      <c r="J21" s="1">
        <v>2</v>
      </c>
      <c r="K21" s="1">
        <v>3</v>
      </c>
      <c r="M21" s="10" t="s">
        <v>50</v>
      </c>
      <c r="N21" s="10">
        <v>118</v>
      </c>
      <c r="O21" s="10">
        <v>263</v>
      </c>
      <c r="T21" s="8" t="s">
        <v>11</v>
      </c>
      <c r="U21" s="21">
        <f>U$16*$W12</f>
        <v>68.755905511811022</v>
      </c>
      <c r="V21" s="21">
        <f>V$16*$W12</f>
        <v>49.244094488188971</v>
      </c>
      <c r="W21">
        <v>118</v>
      </c>
      <c r="AB21" s="43" t="s">
        <v>86</v>
      </c>
      <c r="AC21" s="47">
        <f>AC17-AC20</f>
        <v>0.17439347613912654</v>
      </c>
      <c r="AD21" s="47">
        <f>AD17-AD20</f>
        <v>0.34463129455801589</v>
      </c>
    </row>
    <row r="22" spans="2:30" x14ac:dyDescent="0.2">
      <c r="B22" s="1">
        <v>3</v>
      </c>
      <c r="C22" s="1">
        <v>2</v>
      </c>
      <c r="E22" s="10" t="s">
        <v>56</v>
      </c>
      <c r="F22" s="15">
        <v>0.76488957638256361</v>
      </c>
      <c r="G22" s="10"/>
      <c r="J22" s="1">
        <v>2</v>
      </c>
      <c r="K22" s="1">
        <v>2</v>
      </c>
      <c r="M22" s="10" t="s">
        <v>56</v>
      </c>
      <c r="N22" s="15">
        <v>0.83901272295956653</v>
      </c>
      <c r="O22" s="10"/>
      <c r="T22" s="8" t="s">
        <v>17</v>
      </c>
      <c r="U22" s="21">
        <f>U$16*$W13</f>
        <v>153.24409448818898</v>
      </c>
      <c r="V22" s="21">
        <f>V$16*$W13</f>
        <v>109.75590551181102</v>
      </c>
      <c r="W22">
        <v>263</v>
      </c>
      <c r="AB22" s="43" t="s">
        <v>102</v>
      </c>
      <c r="AC22" s="47">
        <f>AC17+AC20</f>
        <v>0.28506598332033295</v>
      </c>
      <c r="AD22" s="47">
        <f>AD17+AD20</f>
        <v>0.49813600103946842</v>
      </c>
    </row>
    <row r="23" spans="2:30" x14ac:dyDescent="0.2">
      <c r="B23" s="1">
        <v>2</v>
      </c>
      <c r="C23" s="1">
        <v>3</v>
      </c>
      <c r="E23" s="10" t="s">
        <v>57</v>
      </c>
      <c r="F23" s="10">
        <v>0</v>
      </c>
      <c r="G23" s="10"/>
      <c r="J23" s="1">
        <v>3</v>
      </c>
      <c r="K23" s="1">
        <v>3</v>
      </c>
      <c r="M23" s="10" t="s">
        <v>57</v>
      </c>
      <c r="N23" s="10">
        <v>0</v>
      </c>
      <c r="O23" s="10"/>
      <c r="T23" s="8" t="s">
        <v>93</v>
      </c>
      <c r="U23" s="5">
        <f>SUM(U21:U22)</f>
        <v>222</v>
      </c>
      <c r="V23" s="5">
        <f>SUM(V21:V22)</f>
        <v>159</v>
      </c>
      <c r="W23">
        <v>381</v>
      </c>
    </row>
    <row r="24" spans="2:30" x14ac:dyDescent="0.2">
      <c r="B24" s="1">
        <v>2</v>
      </c>
      <c r="C24" s="1">
        <v>4</v>
      </c>
      <c r="E24" s="10" t="s">
        <v>51</v>
      </c>
      <c r="F24" s="10">
        <v>379</v>
      </c>
      <c r="G24" s="10"/>
      <c r="J24" s="1">
        <v>2</v>
      </c>
      <c r="K24" s="1">
        <v>4</v>
      </c>
      <c r="M24" s="10" t="s">
        <v>51</v>
      </c>
      <c r="N24" s="10">
        <v>379</v>
      </c>
      <c r="O24" s="10"/>
    </row>
    <row r="25" spans="2:30" x14ac:dyDescent="0.2">
      <c r="B25" s="1">
        <v>3</v>
      </c>
      <c r="C25" s="1">
        <v>1</v>
      </c>
      <c r="E25" s="10" t="s">
        <v>58</v>
      </c>
      <c r="F25" s="15">
        <v>-3.0272724741295902</v>
      </c>
      <c r="G25" s="10"/>
      <c r="J25" s="1">
        <v>3</v>
      </c>
      <c r="K25" s="1">
        <v>1</v>
      </c>
      <c r="M25" s="10" t="s">
        <v>58</v>
      </c>
      <c r="N25" s="15">
        <v>-3.1368323310360835</v>
      </c>
      <c r="O25" s="10"/>
      <c r="AB25" s="45" t="s">
        <v>104</v>
      </c>
      <c r="AC25" s="47">
        <f>AC13/AC15</f>
        <v>0.77027027027027029</v>
      </c>
      <c r="AD25" s="47">
        <f>AD13/AD15</f>
        <v>0.57861635220125784</v>
      </c>
    </row>
    <row r="26" spans="2:30" x14ac:dyDescent="0.2">
      <c r="B26" s="1">
        <v>3</v>
      </c>
      <c r="C26" s="1">
        <v>3</v>
      </c>
      <c r="E26" s="10" t="s">
        <v>59</v>
      </c>
      <c r="F26" s="15">
        <v>1.3182105831602991E-3</v>
      </c>
      <c r="G26" s="10"/>
      <c r="J26" s="1">
        <v>3</v>
      </c>
      <c r="K26" s="1">
        <v>4</v>
      </c>
      <c r="M26" s="10" t="s">
        <v>59</v>
      </c>
      <c r="N26" s="14">
        <v>9.2065086908517087E-4</v>
      </c>
      <c r="O26" s="10"/>
      <c r="AB26" s="45" t="s">
        <v>99</v>
      </c>
      <c r="AC26" s="37">
        <f>AC25*(1-AC25)/AC15</f>
        <v>7.9709000454069841E-4</v>
      </c>
      <c r="AD26" s="37">
        <f>AD25*(1-AD25)/AD15</f>
        <v>1.5334557809218098E-3</v>
      </c>
    </row>
    <row r="27" spans="2:30" x14ac:dyDescent="0.2">
      <c r="B27" s="1">
        <v>2</v>
      </c>
      <c r="C27" s="1">
        <v>3</v>
      </c>
      <c r="E27" s="10" t="s">
        <v>60</v>
      </c>
      <c r="F27" s="15">
        <v>1.6488840312692257</v>
      </c>
      <c r="G27" s="10"/>
      <c r="J27" s="1">
        <v>2</v>
      </c>
      <c r="K27" s="1">
        <v>2</v>
      </c>
      <c r="M27" s="10" t="s">
        <v>60</v>
      </c>
      <c r="N27" s="15">
        <v>1.6488840312692257</v>
      </c>
      <c r="O27" s="10"/>
      <c r="S27" s="8" t="s">
        <v>96</v>
      </c>
      <c r="U27" s="8" t="s">
        <v>21</v>
      </c>
      <c r="V27" s="8" t="s">
        <v>16</v>
      </c>
      <c r="AB27" s="45" t="s">
        <v>100</v>
      </c>
      <c r="AC27" s="37">
        <f>SQRT(AC26)</f>
        <v>2.8232782444185311E-2</v>
      </c>
      <c r="AD27" s="37">
        <f>SQRT(AD26)</f>
        <v>3.9159363898329733E-2</v>
      </c>
    </row>
    <row r="28" spans="2:30" x14ac:dyDescent="0.2">
      <c r="B28" s="1">
        <v>4</v>
      </c>
      <c r="C28" s="1">
        <v>2</v>
      </c>
      <c r="E28" s="10" t="s">
        <v>61</v>
      </c>
      <c r="F28" s="28">
        <v>2.6364211663205983E-3</v>
      </c>
      <c r="G28" s="10"/>
      <c r="J28" s="1">
        <v>4</v>
      </c>
      <c r="K28" s="1">
        <v>3</v>
      </c>
      <c r="M28" s="10" t="s">
        <v>61</v>
      </c>
      <c r="N28" s="28">
        <v>1.8413017381703417E-3</v>
      </c>
      <c r="O28" s="10"/>
      <c r="T28" s="8" t="s">
        <v>11</v>
      </c>
      <c r="U28" s="21">
        <f>(U12-U21)^2/U21</f>
        <v>4.5853832946786364</v>
      </c>
      <c r="V28" s="21">
        <f>(V12-V21)^2/V21</f>
        <v>6.4022332793626298</v>
      </c>
      <c r="X28" s="38" t="s">
        <v>97</v>
      </c>
      <c r="Y28" s="38"/>
      <c r="Z28" s="39">
        <f>SUM(U28:V29)</f>
        <v>15.917421728934301</v>
      </c>
      <c r="AB28" s="45" t="s">
        <v>101</v>
      </c>
      <c r="AC28" s="37">
        <f>1.96*AC27</f>
        <v>5.5336253590603207E-2</v>
      </c>
      <c r="AD28" s="37">
        <f>1.96*AD27</f>
        <v>7.6752353240726268E-2</v>
      </c>
    </row>
    <row r="29" spans="2:30" ht="13.5" thickBot="1" x14ac:dyDescent="0.25">
      <c r="B29" s="1">
        <v>4</v>
      </c>
      <c r="C29" s="1">
        <v>3</v>
      </c>
      <c r="E29" s="11" t="s">
        <v>62</v>
      </c>
      <c r="F29" s="23">
        <v>1.9662429720829315</v>
      </c>
      <c r="G29" s="11"/>
      <c r="J29" s="1">
        <v>4</v>
      </c>
      <c r="K29" s="1">
        <v>3</v>
      </c>
      <c r="M29" s="11" t="s">
        <v>62</v>
      </c>
      <c r="N29" s="23">
        <v>1.9662429720829315</v>
      </c>
      <c r="O29" s="11"/>
      <c r="T29" s="8" t="s">
        <v>17</v>
      </c>
      <c r="U29" s="21">
        <f>(U13-U22)^2/U22</f>
        <v>2.0573202614907951</v>
      </c>
      <c r="V29" s="21">
        <f>(V13-V22)^2/V22</f>
        <v>2.872484893402242</v>
      </c>
      <c r="X29" s="38" t="s">
        <v>98</v>
      </c>
      <c r="Y29" s="38"/>
      <c r="Z29" s="40">
        <f>CHIDIST(Z28,1)</f>
        <v>6.6166856290429666E-5</v>
      </c>
      <c r="AA29" s="42"/>
      <c r="AB29" s="45" t="s">
        <v>86</v>
      </c>
      <c r="AC29" s="47">
        <f>AC25-AC28</f>
        <v>0.71493401667966705</v>
      </c>
      <c r="AD29" s="47">
        <f>AD25-AD28</f>
        <v>0.50186399896053158</v>
      </c>
    </row>
    <row r="30" spans="2:30" x14ac:dyDescent="0.2">
      <c r="B30" s="1">
        <v>3</v>
      </c>
      <c r="C30" s="1">
        <v>2</v>
      </c>
      <c r="J30" s="1">
        <v>2</v>
      </c>
      <c r="K30" s="1">
        <v>1</v>
      </c>
      <c r="AB30" s="45" t="s">
        <v>102</v>
      </c>
      <c r="AC30" s="47">
        <f>AC25+AC28</f>
        <v>0.82560652386087352</v>
      </c>
      <c r="AD30" s="47">
        <f>AD25+AD28</f>
        <v>0.65536870544198411</v>
      </c>
    </row>
    <row r="31" spans="2:30" x14ac:dyDescent="0.2">
      <c r="B31" s="1">
        <v>3</v>
      </c>
      <c r="C31" s="1">
        <v>2</v>
      </c>
      <c r="J31" s="1">
        <v>3</v>
      </c>
      <c r="K31" s="1">
        <v>2</v>
      </c>
    </row>
    <row r="32" spans="2:30" x14ac:dyDescent="0.2">
      <c r="B32" s="1">
        <v>3</v>
      </c>
      <c r="C32" s="1">
        <v>4</v>
      </c>
      <c r="J32" s="1">
        <v>4</v>
      </c>
      <c r="K32" s="1">
        <v>4</v>
      </c>
    </row>
    <row r="33" spans="2:11" x14ac:dyDescent="0.2">
      <c r="B33" s="1">
        <v>2</v>
      </c>
      <c r="C33" s="1">
        <v>2</v>
      </c>
      <c r="J33" s="1">
        <v>2</v>
      </c>
      <c r="K33" s="1">
        <v>3</v>
      </c>
    </row>
    <row r="34" spans="2:11" x14ac:dyDescent="0.2">
      <c r="B34" s="1">
        <v>4</v>
      </c>
      <c r="C34" s="1">
        <v>3</v>
      </c>
      <c r="J34" s="1">
        <v>4</v>
      </c>
      <c r="K34" s="1">
        <v>3</v>
      </c>
    </row>
    <row r="35" spans="2:11" x14ac:dyDescent="0.2">
      <c r="B35" s="1">
        <v>2</v>
      </c>
      <c r="C35" s="1">
        <v>2</v>
      </c>
      <c r="J35" s="1">
        <v>3</v>
      </c>
      <c r="K35" s="1">
        <v>3</v>
      </c>
    </row>
    <row r="36" spans="2:11" x14ac:dyDescent="0.2">
      <c r="B36" s="1">
        <v>3</v>
      </c>
      <c r="C36" s="1">
        <v>4</v>
      </c>
      <c r="J36" s="1">
        <v>3</v>
      </c>
      <c r="K36" s="1">
        <v>4</v>
      </c>
    </row>
    <row r="37" spans="2:11" x14ac:dyDescent="0.2">
      <c r="B37" s="1">
        <v>3</v>
      </c>
      <c r="C37" s="1">
        <v>2</v>
      </c>
      <c r="J37" s="1">
        <v>3</v>
      </c>
      <c r="K37" s="1">
        <v>2</v>
      </c>
    </row>
    <row r="38" spans="2:11" x14ac:dyDescent="0.2">
      <c r="B38" s="1">
        <v>3</v>
      </c>
      <c r="C38" s="1">
        <v>4</v>
      </c>
      <c r="J38" s="1">
        <v>2</v>
      </c>
      <c r="K38" s="1">
        <v>3</v>
      </c>
    </row>
    <row r="39" spans="2:11" x14ac:dyDescent="0.2">
      <c r="B39" s="1">
        <v>4</v>
      </c>
      <c r="C39" s="1">
        <v>4</v>
      </c>
      <c r="J39" s="1">
        <v>2</v>
      </c>
      <c r="K39" s="1">
        <v>3</v>
      </c>
    </row>
    <row r="40" spans="2:11" x14ac:dyDescent="0.2">
      <c r="B40" s="1">
        <v>4</v>
      </c>
      <c r="C40" s="1">
        <v>4</v>
      </c>
      <c r="J40" s="1">
        <v>2</v>
      </c>
      <c r="K40" s="1">
        <v>3</v>
      </c>
    </row>
    <row r="41" spans="2:11" x14ac:dyDescent="0.2">
      <c r="B41" s="1">
        <v>2</v>
      </c>
      <c r="C41" s="1">
        <v>2</v>
      </c>
      <c r="J41" s="1">
        <v>3</v>
      </c>
      <c r="K41" s="1">
        <v>3</v>
      </c>
    </row>
    <row r="42" spans="2:11" x14ac:dyDescent="0.2">
      <c r="B42" s="1">
        <v>4</v>
      </c>
      <c r="C42" s="1">
        <v>3</v>
      </c>
      <c r="J42" s="1">
        <v>4</v>
      </c>
      <c r="K42" s="1">
        <v>4</v>
      </c>
    </row>
    <row r="43" spans="2:11" x14ac:dyDescent="0.2">
      <c r="B43" s="1">
        <v>2</v>
      </c>
      <c r="C43" s="1">
        <v>4</v>
      </c>
      <c r="J43" s="1">
        <v>3</v>
      </c>
      <c r="K43" s="1">
        <v>3</v>
      </c>
    </row>
    <row r="44" spans="2:11" x14ac:dyDescent="0.2">
      <c r="B44" s="1">
        <v>4</v>
      </c>
      <c r="C44" s="1">
        <v>3</v>
      </c>
      <c r="J44" s="1">
        <v>4</v>
      </c>
      <c r="K44" s="1">
        <v>3</v>
      </c>
    </row>
    <row r="45" spans="2:11" x14ac:dyDescent="0.2">
      <c r="B45" s="1">
        <v>2</v>
      </c>
      <c r="C45" s="1">
        <v>2</v>
      </c>
      <c r="J45" s="1">
        <v>3</v>
      </c>
      <c r="K45" s="1">
        <v>2</v>
      </c>
    </row>
    <row r="46" spans="2:11" x14ac:dyDescent="0.2">
      <c r="B46" s="1">
        <v>3</v>
      </c>
      <c r="C46" s="1">
        <v>3</v>
      </c>
      <c r="J46" s="1">
        <v>2</v>
      </c>
      <c r="K46" s="1">
        <v>3</v>
      </c>
    </row>
    <row r="47" spans="2:11" x14ac:dyDescent="0.2">
      <c r="B47" s="1">
        <v>4</v>
      </c>
      <c r="C47" s="1">
        <v>3</v>
      </c>
      <c r="J47" s="1">
        <v>2</v>
      </c>
      <c r="K47" s="1">
        <v>4</v>
      </c>
    </row>
    <row r="48" spans="2:11" x14ac:dyDescent="0.2">
      <c r="B48" s="1">
        <v>2</v>
      </c>
      <c r="C48" s="1">
        <v>3</v>
      </c>
      <c r="J48" s="1">
        <v>2</v>
      </c>
      <c r="K48" s="1">
        <v>4</v>
      </c>
    </row>
    <row r="49" spans="2:11" x14ac:dyDescent="0.2">
      <c r="B49" s="1">
        <v>2</v>
      </c>
      <c r="C49" s="1">
        <v>3</v>
      </c>
      <c r="J49" s="1">
        <v>2</v>
      </c>
      <c r="K49" s="1">
        <v>3</v>
      </c>
    </row>
    <row r="50" spans="2:11" x14ac:dyDescent="0.2">
      <c r="B50" s="1">
        <v>3</v>
      </c>
      <c r="C50" s="1">
        <v>4</v>
      </c>
      <c r="J50" s="1">
        <v>4</v>
      </c>
      <c r="K50" s="1">
        <v>3</v>
      </c>
    </row>
    <row r="51" spans="2:11" x14ac:dyDescent="0.2">
      <c r="B51" s="1">
        <v>2</v>
      </c>
      <c r="C51" s="1">
        <v>2</v>
      </c>
      <c r="J51" s="1">
        <v>2</v>
      </c>
      <c r="K51" s="1">
        <v>2</v>
      </c>
    </row>
    <row r="52" spans="2:11" x14ac:dyDescent="0.2">
      <c r="B52" s="1">
        <v>3</v>
      </c>
      <c r="C52" s="1">
        <v>2</v>
      </c>
      <c r="J52" s="1">
        <v>3</v>
      </c>
      <c r="K52" s="1">
        <v>2</v>
      </c>
    </row>
    <row r="53" spans="2:11" x14ac:dyDescent="0.2">
      <c r="B53" s="1">
        <v>4</v>
      </c>
      <c r="C53" s="1">
        <v>2</v>
      </c>
      <c r="J53" s="1">
        <v>2</v>
      </c>
      <c r="K53" s="1">
        <v>2</v>
      </c>
    </row>
    <row r="54" spans="2:11" x14ac:dyDescent="0.2">
      <c r="B54" s="1">
        <v>3</v>
      </c>
      <c r="C54" s="1">
        <v>3</v>
      </c>
      <c r="J54" s="1">
        <v>2</v>
      </c>
      <c r="K54" s="1">
        <v>3</v>
      </c>
    </row>
    <row r="55" spans="2:11" x14ac:dyDescent="0.2">
      <c r="B55" s="1">
        <v>2</v>
      </c>
      <c r="C55" s="1">
        <v>2</v>
      </c>
      <c r="J55" s="1">
        <v>2</v>
      </c>
      <c r="K55" s="1">
        <v>1</v>
      </c>
    </row>
    <row r="56" spans="2:11" x14ac:dyDescent="0.2">
      <c r="B56" s="1">
        <v>1</v>
      </c>
      <c r="C56" s="1">
        <v>2</v>
      </c>
      <c r="J56" s="1">
        <v>1</v>
      </c>
      <c r="K56" s="1">
        <v>3</v>
      </c>
    </row>
    <row r="57" spans="2:11" x14ac:dyDescent="0.2">
      <c r="B57" s="1">
        <v>2</v>
      </c>
      <c r="C57" s="1">
        <v>2</v>
      </c>
      <c r="J57" s="1">
        <v>2</v>
      </c>
      <c r="K57" s="1">
        <v>2</v>
      </c>
    </row>
    <row r="58" spans="2:11" x14ac:dyDescent="0.2">
      <c r="B58" s="1">
        <v>2</v>
      </c>
      <c r="C58" s="1">
        <v>2</v>
      </c>
      <c r="J58" s="1">
        <v>3</v>
      </c>
      <c r="K58" s="1">
        <v>1</v>
      </c>
    </row>
    <row r="59" spans="2:11" x14ac:dyDescent="0.2">
      <c r="B59" s="1">
        <v>2</v>
      </c>
      <c r="C59" s="1">
        <v>3</v>
      </c>
      <c r="J59" s="1">
        <v>2</v>
      </c>
      <c r="K59" s="1">
        <v>4</v>
      </c>
    </row>
    <row r="60" spans="2:11" x14ac:dyDescent="0.2">
      <c r="B60" s="1">
        <v>3</v>
      </c>
      <c r="C60" s="1">
        <v>3</v>
      </c>
      <c r="J60" s="1">
        <v>4</v>
      </c>
      <c r="K60" s="1">
        <v>3</v>
      </c>
    </row>
    <row r="61" spans="2:11" x14ac:dyDescent="0.2">
      <c r="B61" s="1">
        <v>3</v>
      </c>
      <c r="C61" s="1">
        <v>3</v>
      </c>
      <c r="J61" s="1">
        <v>3</v>
      </c>
      <c r="K61" s="1">
        <v>2</v>
      </c>
    </row>
    <row r="62" spans="2:11" x14ac:dyDescent="0.2">
      <c r="B62" s="1">
        <v>3</v>
      </c>
      <c r="C62" s="1">
        <v>4</v>
      </c>
      <c r="J62" s="1">
        <v>2</v>
      </c>
      <c r="K62" s="1">
        <v>4</v>
      </c>
    </row>
    <row r="63" spans="2:11" x14ac:dyDescent="0.2">
      <c r="B63" s="1">
        <v>2</v>
      </c>
      <c r="C63" s="1">
        <v>3</v>
      </c>
      <c r="J63" s="1">
        <v>2</v>
      </c>
      <c r="K63" s="1">
        <v>3</v>
      </c>
    </row>
    <row r="64" spans="2:11" x14ac:dyDescent="0.2">
      <c r="B64" s="1">
        <v>1</v>
      </c>
      <c r="C64" s="1">
        <v>2</v>
      </c>
      <c r="J64" s="1">
        <v>1</v>
      </c>
      <c r="K64" s="1">
        <v>2</v>
      </c>
    </row>
    <row r="65" spans="2:11" x14ac:dyDescent="0.2">
      <c r="B65" s="1">
        <v>2</v>
      </c>
      <c r="C65" s="1">
        <v>2</v>
      </c>
      <c r="J65" s="1">
        <v>2</v>
      </c>
      <c r="K65" s="1">
        <v>2</v>
      </c>
    </row>
    <row r="66" spans="2:11" x14ac:dyDescent="0.2">
      <c r="B66" s="1">
        <v>3</v>
      </c>
      <c r="C66" s="1">
        <v>2</v>
      </c>
      <c r="J66" s="1">
        <v>4</v>
      </c>
      <c r="K66" s="1">
        <v>3</v>
      </c>
    </row>
    <row r="67" spans="2:11" x14ac:dyDescent="0.2">
      <c r="B67" s="1">
        <v>1</v>
      </c>
      <c r="C67" s="1">
        <v>2</v>
      </c>
      <c r="J67" s="1">
        <v>1</v>
      </c>
      <c r="K67" s="1">
        <v>2</v>
      </c>
    </row>
    <row r="68" spans="2:11" x14ac:dyDescent="0.2">
      <c r="B68" s="1">
        <v>1</v>
      </c>
      <c r="C68" s="1">
        <v>3</v>
      </c>
      <c r="J68" s="1">
        <v>4</v>
      </c>
      <c r="K68" s="1">
        <v>2</v>
      </c>
    </row>
    <row r="69" spans="2:11" x14ac:dyDescent="0.2">
      <c r="B69" s="1">
        <v>3</v>
      </c>
      <c r="C69" s="1">
        <v>3</v>
      </c>
      <c r="J69" s="1">
        <v>3</v>
      </c>
      <c r="K69" s="1">
        <v>2</v>
      </c>
    </row>
    <row r="70" spans="2:11" x14ac:dyDescent="0.2">
      <c r="B70" s="1">
        <v>4</v>
      </c>
      <c r="C70" s="1">
        <v>3</v>
      </c>
      <c r="J70" s="1">
        <v>2</v>
      </c>
      <c r="K70" s="1">
        <v>3</v>
      </c>
    </row>
    <row r="71" spans="2:11" x14ac:dyDescent="0.2">
      <c r="B71" s="1">
        <v>2</v>
      </c>
      <c r="C71" s="1">
        <v>2</v>
      </c>
      <c r="J71" s="1">
        <v>2</v>
      </c>
      <c r="K71" s="1">
        <v>2</v>
      </c>
    </row>
    <row r="72" spans="2:11" x14ac:dyDescent="0.2">
      <c r="B72" s="1">
        <v>3</v>
      </c>
      <c r="C72" s="1">
        <v>4</v>
      </c>
      <c r="J72" s="1">
        <v>3</v>
      </c>
      <c r="K72" s="1">
        <v>4</v>
      </c>
    </row>
    <row r="73" spans="2:11" x14ac:dyDescent="0.2">
      <c r="B73" s="1">
        <v>2</v>
      </c>
      <c r="C73" s="1">
        <v>2</v>
      </c>
      <c r="J73" s="1">
        <v>2</v>
      </c>
      <c r="K73" s="1">
        <v>2</v>
      </c>
    </row>
    <row r="74" spans="2:11" x14ac:dyDescent="0.2">
      <c r="B74" s="1">
        <v>2</v>
      </c>
      <c r="C74" s="1">
        <v>4</v>
      </c>
      <c r="J74" s="1">
        <v>2</v>
      </c>
      <c r="K74" s="1">
        <v>3</v>
      </c>
    </row>
    <row r="75" spans="2:11" x14ac:dyDescent="0.2">
      <c r="B75" s="1">
        <v>2</v>
      </c>
      <c r="C75" s="1">
        <v>4</v>
      </c>
      <c r="J75" s="1">
        <v>1</v>
      </c>
      <c r="K75" s="1">
        <v>3</v>
      </c>
    </row>
    <row r="76" spans="2:11" x14ac:dyDescent="0.2">
      <c r="B76" s="1">
        <v>3</v>
      </c>
      <c r="C76" s="1">
        <v>4</v>
      </c>
      <c r="J76" s="1">
        <v>3</v>
      </c>
      <c r="K76" s="1">
        <v>4</v>
      </c>
    </row>
    <row r="77" spans="2:11" x14ac:dyDescent="0.2">
      <c r="B77" s="1">
        <v>4</v>
      </c>
      <c r="C77" s="1">
        <v>2</v>
      </c>
      <c r="J77" s="1">
        <v>4</v>
      </c>
      <c r="K77" s="1">
        <v>2</v>
      </c>
    </row>
    <row r="78" spans="2:11" x14ac:dyDescent="0.2">
      <c r="B78" s="1">
        <v>4</v>
      </c>
      <c r="C78" s="1">
        <v>3</v>
      </c>
      <c r="J78" s="1">
        <v>3</v>
      </c>
      <c r="K78" s="1">
        <v>4</v>
      </c>
    </row>
    <row r="79" spans="2:11" x14ac:dyDescent="0.2">
      <c r="B79" s="1">
        <v>3</v>
      </c>
      <c r="C79" s="1">
        <v>2</v>
      </c>
      <c r="J79" s="1">
        <v>3</v>
      </c>
      <c r="K79" s="1">
        <v>2</v>
      </c>
    </row>
    <row r="80" spans="2:11" x14ac:dyDescent="0.2">
      <c r="B80" s="1">
        <v>2</v>
      </c>
      <c r="C80" s="1">
        <v>3</v>
      </c>
      <c r="J80" s="1">
        <v>1</v>
      </c>
      <c r="K80" s="1">
        <v>3</v>
      </c>
    </row>
    <row r="81" spans="2:11" x14ac:dyDescent="0.2">
      <c r="B81" s="1">
        <v>2</v>
      </c>
      <c r="C81" s="1">
        <v>4</v>
      </c>
      <c r="J81" s="1">
        <v>3</v>
      </c>
      <c r="K81" s="1">
        <v>4</v>
      </c>
    </row>
    <row r="82" spans="2:11" x14ac:dyDescent="0.2">
      <c r="B82" s="1">
        <v>1</v>
      </c>
      <c r="C82" s="1">
        <v>2</v>
      </c>
      <c r="J82" s="1">
        <v>1</v>
      </c>
      <c r="K82" s="1">
        <v>1</v>
      </c>
    </row>
    <row r="83" spans="2:11" x14ac:dyDescent="0.2">
      <c r="B83" s="1">
        <v>2</v>
      </c>
      <c r="C83" s="1">
        <v>2</v>
      </c>
      <c r="J83" s="1">
        <v>2</v>
      </c>
      <c r="K83" s="1">
        <v>3</v>
      </c>
    </row>
    <row r="84" spans="2:11" x14ac:dyDescent="0.2">
      <c r="B84" s="1">
        <v>3</v>
      </c>
      <c r="C84" s="1">
        <v>4</v>
      </c>
      <c r="J84" s="1">
        <v>3</v>
      </c>
      <c r="K84" s="1">
        <v>4</v>
      </c>
    </row>
    <row r="85" spans="2:11" x14ac:dyDescent="0.2">
      <c r="B85" s="1">
        <v>2</v>
      </c>
      <c r="C85" s="1">
        <v>4</v>
      </c>
      <c r="J85" s="1">
        <v>2</v>
      </c>
      <c r="K85" s="1">
        <v>3</v>
      </c>
    </row>
    <row r="86" spans="2:11" x14ac:dyDescent="0.2">
      <c r="B86" s="1">
        <v>3</v>
      </c>
      <c r="C86" s="1">
        <v>2</v>
      </c>
      <c r="J86" s="1">
        <v>3</v>
      </c>
      <c r="K86" s="1">
        <v>2</v>
      </c>
    </row>
    <row r="87" spans="2:11" x14ac:dyDescent="0.2">
      <c r="B87" s="1">
        <v>1</v>
      </c>
      <c r="C87" s="1">
        <v>2</v>
      </c>
      <c r="J87" s="1">
        <v>1</v>
      </c>
      <c r="K87" s="1">
        <v>3</v>
      </c>
    </row>
    <row r="88" spans="2:11" x14ac:dyDescent="0.2">
      <c r="B88" s="1">
        <v>4</v>
      </c>
      <c r="C88" s="1">
        <v>3</v>
      </c>
      <c r="J88" s="1">
        <v>3</v>
      </c>
      <c r="K88" s="1">
        <v>2</v>
      </c>
    </row>
    <row r="89" spans="2:11" x14ac:dyDescent="0.2">
      <c r="B89" s="1">
        <v>4</v>
      </c>
      <c r="C89" s="1">
        <v>3</v>
      </c>
      <c r="J89" s="1">
        <v>3</v>
      </c>
      <c r="K89" s="1">
        <v>3</v>
      </c>
    </row>
    <row r="90" spans="2:11" x14ac:dyDescent="0.2">
      <c r="B90" s="1">
        <v>4</v>
      </c>
      <c r="C90" s="1">
        <v>4</v>
      </c>
      <c r="J90" s="1">
        <v>4</v>
      </c>
      <c r="K90" s="1">
        <v>4</v>
      </c>
    </row>
    <row r="91" spans="2:11" x14ac:dyDescent="0.2">
      <c r="B91" s="1">
        <v>2</v>
      </c>
      <c r="C91" s="1">
        <v>4</v>
      </c>
      <c r="J91" s="1">
        <v>2</v>
      </c>
      <c r="K91" s="1">
        <v>3</v>
      </c>
    </row>
    <row r="92" spans="2:11" x14ac:dyDescent="0.2">
      <c r="B92" s="1">
        <v>2</v>
      </c>
      <c r="C92" s="1">
        <v>4</v>
      </c>
      <c r="J92" s="1">
        <v>2</v>
      </c>
      <c r="K92" s="1">
        <v>4</v>
      </c>
    </row>
    <row r="93" spans="2:11" x14ac:dyDescent="0.2">
      <c r="B93" s="1">
        <v>1</v>
      </c>
      <c r="C93" s="1">
        <v>4</v>
      </c>
      <c r="J93" s="1">
        <v>1</v>
      </c>
      <c r="K93" s="1">
        <v>4</v>
      </c>
    </row>
    <row r="94" spans="2:11" x14ac:dyDescent="0.2">
      <c r="B94" s="1">
        <v>3</v>
      </c>
      <c r="C94" s="1">
        <v>2</v>
      </c>
      <c r="J94" s="1">
        <v>2</v>
      </c>
      <c r="K94" s="1">
        <v>2</v>
      </c>
    </row>
    <row r="95" spans="2:11" x14ac:dyDescent="0.2">
      <c r="B95" s="1">
        <v>2</v>
      </c>
      <c r="C95" s="1">
        <v>3</v>
      </c>
      <c r="J95" s="1">
        <v>2</v>
      </c>
      <c r="K95" s="1">
        <v>2</v>
      </c>
    </row>
    <row r="96" spans="2:11" x14ac:dyDescent="0.2">
      <c r="B96" s="1">
        <v>2</v>
      </c>
      <c r="C96" s="1">
        <v>4</v>
      </c>
      <c r="J96" s="1">
        <v>2</v>
      </c>
      <c r="K96" s="1">
        <v>4</v>
      </c>
    </row>
    <row r="97" spans="2:11" x14ac:dyDescent="0.2">
      <c r="B97" s="1">
        <v>3</v>
      </c>
      <c r="C97" s="1">
        <v>3</v>
      </c>
      <c r="J97" s="1">
        <v>3</v>
      </c>
      <c r="K97" s="1">
        <v>2</v>
      </c>
    </row>
    <row r="98" spans="2:11" x14ac:dyDescent="0.2">
      <c r="B98" s="1">
        <v>3</v>
      </c>
      <c r="C98" s="1">
        <v>3</v>
      </c>
      <c r="J98" s="1">
        <v>3</v>
      </c>
      <c r="K98" s="1">
        <v>3</v>
      </c>
    </row>
    <row r="99" spans="2:11" x14ac:dyDescent="0.2">
      <c r="B99" s="1">
        <v>4</v>
      </c>
      <c r="C99" s="1">
        <v>2</v>
      </c>
      <c r="J99" s="1">
        <v>4</v>
      </c>
      <c r="K99" s="1">
        <v>1</v>
      </c>
    </row>
    <row r="100" spans="2:11" x14ac:dyDescent="0.2">
      <c r="B100" s="1">
        <v>2</v>
      </c>
      <c r="C100" s="1">
        <v>3</v>
      </c>
      <c r="J100" s="1">
        <v>3</v>
      </c>
      <c r="K100" s="1">
        <v>4</v>
      </c>
    </row>
    <row r="101" spans="2:11" x14ac:dyDescent="0.2">
      <c r="B101" s="1">
        <v>2</v>
      </c>
      <c r="C101" s="1">
        <v>2</v>
      </c>
      <c r="J101" s="1">
        <v>1</v>
      </c>
      <c r="K101" s="1">
        <v>2</v>
      </c>
    </row>
    <row r="102" spans="2:11" x14ac:dyDescent="0.2">
      <c r="B102" s="1">
        <v>4</v>
      </c>
      <c r="C102" s="1">
        <v>3</v>
      </c>
      <c r="J102" s="1">
        <v>3</v>
      </c>
      <c r="K102" s="1">
        <v>4</v>
      </c>
    </row>
    <row r="103" spans="2:11" x14ac:dyDescent="0.2">
      <c r="B103" s="1">
        <v>3</v>
      </c>
      <c r="C103" s="1">
        <v>4</v>
      </c>
      <c r="J103" s="1">
        <v>2</v>
      </c>
      <c r="K103" s="1">
        <v>4</v>
      </c>
    </row>
    <row r="104" spans="2:11" x14ac:dyDescent="0.2">
      <c r="B104" s="1">
        <v>2</v>
      </c>
      <c r="C104" s="1">
        <v>2</v>
      </c>
      <c r="J104" s="1">
        <v>3</v>
      </c>
      <c r="K104" s="1">
        <v>3</v>
      </c>
    </row>
    <row r="105" spans="2:11" x14ac:dyDescent="0.2">
      <c r="B105" s="1">
        <v>2</v>
      </c>
      <c r="C105" s="1">
        <v>4</v>
      </c>
      <c r="J105" s="1">
        <v>2</v>
      </c>
      <c r="K105" s="1">
        <v>2</v>
      </c>
    </row>
    <row r="106" spans="2:11" x14ac:dyDescent="0.2">
      <c r="B106" s="1">
        <v>4</v>
      </c>
      <c r="C106" s="1">
        <v>2</v>
      </c>
      <c r="J106" s="1">
        <v>3</v>
      </c>
      <c r="K106" s="1">
        <v>2</v>
      </c>
    </row>
    <row r="107" spans="2:11" x14ac:dyDescent="0.2">
      <c r="B107" s="1">
        <v>2</v>
      </c>
      <c r="C107" s="1">
        <v>3</v>
      </c>
      <c r="J107" s="1">
        <v>1</v>
      </c>
      <c r="K107" s="1">
        <v>2</v>
      </c>
    </row>
    <row r="108" spans="2:11" x14ac:dyDescent="0.2">
      <c r="B108" s="1">
        <v>2</v>
      </c>
      <c r="C108" s="1">
        <v>1</v>
      </c>
      <c r="J108" s="1">
        <v>2</v>
      </c>
      <c r="K108" s="1">
        <v>2</v>
      </c>
    </row>
    <row r="109" spans="2:11" x14ac:dyDescent="0.2">
      <c r="B109" s="1">
        <v>4</v>
      </c>
      <c r="C109" s="1">
        <v>2</v>
      </c>
      <c r="J109" s="1">
        <v>4</v>
      </c>
      <c r="K109" s="1">
        <v>2</v>
      </c>
    </row>
    <row r="110" spans="2:11" x14ac:dyDescent="0.2">
      <c r="B110" s="1">
        <v>4</v>
      </c>
      <c r="C110" s="1">
        <v>2</v>
      </c>
      <c r="J110" s="1">
        <v>3</v>
      </c>
      <c r="K110" s="1">
        <v>3</v>
      </c>
    </row>
    <row r="111" spans="2:11" x14ac:dyDescent="0.2">
      <c r="B111" s="1">
        <v>2</v>
      </c>
      <c r="C111" s="1">
        <v>3</v>
      </c>
      <c r="J111" s="1">
        <v>1</v>
      </c>
      <c r="K111" s="1">
        <v>2</v>
      </c>
    </row>
    <row r="112" spans="2:11" x14ac:dyDescent="0.2">
      <c r="B112" s="1">
        <v>4</v>
      </c>
      <c r="C112" s="1">
        <v>2</v>
      </c>
      <c r="J112" s="1">
        <v>3</v>
      </c>
      <c r="K112" s="1">
        <v>3</v>
      </c>
    </row>
    <row r="113" spans="2:11" x14ac:dyDescent="0.2">
      <c r="B113" s="1">
        <v>2</v>
      </c>
      <c r="C113" s="1">
        <v>2</v>
      </c>
      <c r="J113" s="1">
        <v>1</v>
      </c>
      <c r="K113" s="1">
        <v>3</v>
      </c>
    </row>
    <row r="114" spans="2:11" x14ac:dyDescent="0.2">
      <c r="B114" s="1">
        <v>3</v>
      </c>
      <c r="C114" s="1">
        <v>4</v>
      </c>
      <c r="J114" s="1">
        <v>1</v>
      </c>
      <c r="K114" s="1">
        <v>4</v>
      </c>
    </row>
    <row r="115" spans="2:11" x14ac:dyDescent="0.2">
      <c r="B115" s="1">
        <v>4</v>
      </c>
      <c r="C115" s="1">
        <v>4</v>
      </c>
      <c r="J115" s="1">
        <v>4</v>
      </c>
      <c r="K115" s="1">
        <v>3</v>
      </c>
    </row>
    <row r="116" spans="2:11" x14ac:dyDescent="0.2">
      <c r="B116" s="1">
        <v>3</v>
      </c>
      <c r="C116" s="1">
        <v>4</v>
      </c>
      <c r="J116" s="1">
        <v>1</v>
      </c>
      <c r="K116" s="1">
        <v>4</v>
      </c>
    </row>
    <row r="117" spans="2:11" x14ac:dyDescent="0.2">
      <c r="B117" s="1">
        <v>4</v>
      </c>
      <c r="C117" s="1">
        <v>3</v>
      </c>
      <c r="J117" s="1">
        <v>4</v>
      </c>
      <c r="K117" s="1">
        <v>3</v>
      </c>
    </row>
    <row r="118" spans="2:11" x14ac:dyDescent="0.2">
      <c r="B118" s="1">
        <v>2</v>
      </c>
      <c r="C118" s="1">
        <v>3</v>
      </c>
      <c r="J118" s="1">
        <v>2</v>
      </c>
      <c r="K118" s="1">
        <v>3</v>
      </c>
    </row>
    <row r="119" spans="2:11" x14ac:dyDescent="0.2">
      <c r="B119" s="1">
        <v>1</v>
      </c>
      <c r="C119" s="1">
        <v>4</v>
      </c>
      <c r="J119" s="1">
        <v>1</v>
      </c>
      <c r="K119" s="1">
        <v>2</v>
      </c>
    </row>
    <row r="120" spans="2:11" x14ac:dyDescent="0.2">
      <c r="C120" s="1">
        <v>4</v>
      </c>
      <c r="K120" s="1">
        <v>4</v>
      </c>
    </row>
    <row r="121" spans="2:11" x14ac:dyDescent="0.2">
      <c r="C121" s="1">
        <v>4</v>
      </c>
      <c r="K121" s="1">
        <v>4</v>
      </c>
    </row>
    <row r="122" spans="2:11" x14ac:dyDescent="0.2">
      <c r="C122" s="1">
        <v>3</v>
      </c>
      <c r="K122" s="1">
        <v>3</v>
      </c>
    </row>
    <row r="123" spans="2:11" x14ac:dyDescent="0.2">
      <c r="C123" s="1">
        <v>4</v>
      </c>
      <c r="K123" s="1">
        <v>3</v>
      </c>
    </row>
    <row r="124" spans="2:11" x14ac:dyDescent="0.2">
      <c r="C124" s="1">
        <v>4</v>
      </c>
      <c r="K124" s="1">
        <v>4</v>
      </c>
    </row>
    <row r="125" spans="2:11" x14ac:dyDescent="0.2">
      <c r="C125" s="1">
        <v>2</v>
      </c>
      <c r="K125" s="1">
        <v>2</v>
      </c>
    </row>
    <row r="126" spans="2:11" x14ac:dyDescent="0.2">
      <c r="C126" s="1">
        <v>2</v>
      </c>
      <c r="K126" s="1">
        <v>3</v>
      </c>
    </row>
    <row r="127" spans="2:11" x14ac:dyDescent="0.2">
      <c r="C127" s="1">
        <v>4</v>
      </c>
      <c r="K127" s="1">
        <v>3</v>
      </c>
    </row>
    <row r="128" spans="2:11" x14ac:dyDescent="0.2">
      <c r="C128" s="1">
        <v>4</v>
      </c>
      <c r="K128" s="1">
        <v>4</v>
      </c>
    </row>
    <row r="129" spans="3:11" x14ac:dyDescent="0.2">
      <c r="C129" s="1">
        <v>2</v>
      </c>
      <c r="K129" s="1">
        <v>3</v>
      </c>
    </row>
    <row r="130" spans="3:11" x14ac:dyDescent="0.2">
      <c r="C130" s="1">
        <v>4</v>
      </c>
      <c r="K130" s="1">
        <v>4</v>
      </c>
    </row>
    <row r="131" spans="3:11" x14ac:dyDescent="0.2">
      <c r="C131" s="1">
        <v>3</v>
      </c>
      <c r="K131" s="1">
        <v>2</v>
      </c>
    </row>
    <row r="132" spans="3:11" x14ac:dyDescent="0.2">
      <c r="C132" s="1">
        <v>4</v>
      </c>
      <c r="K132" s="1">
        <v>4</v>
      </c>
    </row>
    <row r="133" spans="3:11" x14ac:dyDescent="0.2">
      <c r="C133" s="1">
        <v>2</v>
      </c>
      <c r="K133" s="1">
        <v>2</v>
      </c>
    </row>
    <row r="134" spans="3:11" x14ac:dyDescent="0.2">
      <c r="C134" s="1">
        <v>2</v>
      </c>
      <c r="K134" s="1">
        <v>2</v>
      </c>
    </row>
    <row r="135" spans="3:11" x14ac:dyDescent="0.2">
      <c r="C135" s="1">
        <v>3</v>
      </c>
      <c r="K135" s="1">
        <v>3</v>
      </c>
    </row>
    <row r="136" spans="3:11" x14ac:dyDescent="0.2">
      <c r="C136" s="1">
        <v>4</v>
      </c>
      <c r="K136" s="1">
        <v>4</v>
      </c>
    </row>
    <row r="137" spans="3:11" x14ac:dyDescent="0.2">
      <c r="C137" s="1">
        <v>4</v>
      </c>
      <c r="K137" s="1">
        <v>4</v>
      </c>
    </row>
    <row r="138" spans="3:11" x14ac:dyDescent="0.2">
      <c r="C138" s="1">
        <v>4</v>
      </c>
      <c r="K138" s="1">
        <v>4</v>
      </c>
    </row>
    <row r="139" spans="3:11" x14ac:dyDescent="0.2">
      <c r="C139" s="1">
        <v>3</v>
      </c>
      <c r="K139" s="1">
        <v>4</v>
      </c>
    </row>
    <row r="140" spans="3:11" x14ac:dyDescent="0.2">
      <c r="C140" s="1">
        <v>3</v>
      </c>
      <c r="K140" s="1">
        <v>2</v>
      </c>
    </row>
    <row r="141" spans="3:11" x14ac:dyDescent="0.2">
      <c r="C141" s="1">
        <v>3</v>
      </c>
      <c r="K141" s="1">
        <v>3</v>
      </c>
    </row>
    <row r="142" spans="3:11" x14ac:dyDescent="0.2">
      <c r="C142" s="1">
        <v>1</v>
      </c>
      <c r="K142" s="1">
        <v>2</v>
      </c>
    </row>
    <row r="143" spans="3:11" x14ac:dyDescent="0.2">
      <c r="C143" s="1">
        <v>4</v>
      </c>
      <c r="K143" s="1">
        <v>4</v>
      </c>
    </row>
    <row r="144" spans="3:11" x14ac:dyDescent="0.2">
      <c r="C144" s="1">
        <v>2</v>
      </c>
      <c r="K144" s="1">
        <v>3</v>
      </c>
    </row>
    <row r="145" spans="3:11" x14ac:dyDescent="0.2">
      <c r="C145" s="1">
        <v>4</v>
      </c>
      <c r="K145" s="1">
        <v>4</v>
      </c>
    </row>
    <row r="146" spans="3:11" x14ac:dyDescent="0.2">
      <c r="C146" s="1">
        <v>4</v>
      </c>
      <c r="K146" s="1">
        <v>4</v>
      </c>
    </row>
    <row r="147" spans="3:11" x14ac:dyDescent="0.2">
      <c r="C147" s="1">
        <v>2</v>
      </c>
      <c r="K147" s="1">
        <v>2</v>
      </c>
    </row>
    <row r="148" spans="3:11" x14ac:dyDescent="0.2">
      <c r="C148" s="1">
        <v>3</v>
      </c>
      <c r="K148" s="1">
        <v>3</v>
      </c>
    </row>
    <row r="149" spans="3:11" x14ac:dyDescent="0.2">
      <c r="C149" s="1">
        <v>3</v>
      </c>
      <c r="K149" s="1">
        <v>3</v>
      </c>
    </row>
    <row r="150" spans="3:11" x14ac:dyDescent="0.2">
      <c r="C150" s="1">
        <v>4</v>
      </c>
      <c r="K150" s="1">
        <v>4</v>
      </c>
    </row>
    <row r="151" spans="3:11" x14ac:dyDescent="0.2">
      <c r="C151" s="1">
        <v>2</v>
      </c>
      <c r="K151" s="1">
        <v>2</v>
      </c>
    </row>
    <row r="152" spans="3:11" x14ac:dyDescent="0.2">
      <c r="C152" s="1">
        <v>3</v>
      </c>
      <c r="K152" s="1">
        <v>2</v>
      </c>
    </row>
    <row r="153" spans="3:11" x14ac:dyDescent="0.2">
      <c r="C153" s="1">
        <v>3</v>
      </c>
      <c r="K153" s="1">
        <v>2</v>
      </c>
    </row>
    <row r="154" spans="3:11" x14ac:dyDescent="0.2">
      <c r="C154" s="1">
        <v>4</v>
      </c>
      <c r="K154" s="1">
        <v>3</v>
      </c>
    </row>
    <row r="155" spans="3:11" x14ac:dyDescent="0.2">
      <c r="C155" s="1">
        <v>3</v>
      </c>
      <c r="K155" s="1">
        <v>3</v>
      </c>
    </row>
    <row r="156" spans="3:11" x14ac:dyDescent="0.2">
      <c r="C156" s="1">
        <v>3</v>
      </c>
      <c r="K156" s="1">
        <v>4</v>
      </c>
    </row>
    <row r="157" spans="3:11" x14ac:dyDescent="0.2">
      <c r="C157" s="1">
        <v>3</v>
      </c>
      <c r="K157" s="1">
        <v>4</v>
      </c>
    </row>
    <row r="158" spans="3:11" x14ac:dyDescent="0.2">
      <c r="C158" s="1">
        <v>3</v>
      </c>
      <c r="K158" s="1">
        <v>3</v>
      </c>
    </row>
    <row r="159" spans="3:11" x14ac:dyDescent="0.2">
      <c r="C159" s="1">
        <v>3</v>
      </c>
      <c r="K159" s="1">
        <v>2</v>
      </c>
    </row>
    <row r="160" spans="3:11" x14ac:dyDescent="0.2">
      <c r="C160" s="1">
        <v>4</v>
      </c>
      <c r="K160" s="1">
        <v>4</v>
      </c>
    </row>
    <row r="161" spans="3:11" x14ac:dyDescent="0.2">
      <c r="C161" s="1">
        <v>3</v>
      </c>
      <c r="K161" s="1">
        <v>4</v>
      </c>
    </row>
    <row r="162" spans="3:11" x14ac:dyDescent="0.2">
      <c r="C162" s="1">
        <v>3</v>
      </c>
      <c r="K162" s="1">
        <v>3</v>
      </c>
    </row>
    <row r="163" spans="3:11" x14ac:dyDescent="0.2">
      <c r="C163" s="1">
        <v>2</v>
      </c>
      <c r="K163" s="1">
        <v>2</v>
      </c>
    </row>
    <row r="164" spans="3:11" x14ac:dyDescent="0.2">
      <c r="C164" s="1">
        <v>4</v>
      </c>
      <c r="K164" s="1">
        <v>4</v>
      </c>
    </row>
    <row r="165" spans="3:11" x14ac:dyDescent="0.2">
      <c r="C165" s="1">
        <v>3</v>
      </c>
      <c r="K165" s="1">
        <v>3</v>
      </c>
    </row>
    <row r="166" spans="3:11" x14ac:dyDescent="0.2">
      <c r="C166" s="1">
        <v>4</v>
      </c>
      <c r="K166" s="1">
        <v>3</v>
      </c>
    </row>
    <row r="167" spans="3:11" x14ac:dyDescent="0.2">
      <c r="C167" s="1">
        <v>3</v>
      </c>
      <c r="K167" s="1">
        <v>3</v>
      </c>
    </row>
    <row r="168" spans="3:11" x14ac:dyDescent="0.2">
      <c r="C168" s="1">
        <v>4</v>
      </c>
      <c r="K168" s="1">
        <v>3</v>
      </c>
    </row>
    <row r="169" spans="3:11" x14ac:dyDescent="0.2">
      <c r="C169" s="1">
        <v>4</v>
      </c>
      <c r="K169" s="1">
        <v>4</v>
      </c>
    </row>
    <row r="170" spans="3:11" x14ac:dyDescent="0.2">
      <c r="C170" s="1">
        <v>2</v>
      </c>
      <c r="K170" s="1">
        <v>3</v>
      </c>
    </row>
    <row r="171" spans="3:11" x14ac:dyDescent="0.2">
      <c r="C171" s="1">
        <v>4</v>
      </c>
      <c r="K171" s="1">
        <v>4</v>
      </c>
    </row>
    <row r="172" spans="3:11" x14ac:dyDescent="0.2">
      <c r="C172" s="1">
        <v>3</v>
      </c>
      <c r="K172" s="1">
        <v>3</v>
      </c>
    </row>
    <row r="173" spans="3:11" x14ac:dyDescent="0.2">
      <c r="C173" s="1">
        <v>3</v>
      </c>
      <c r="K173" s="1">
        <v>3</v>
      </c>
    </row>
    <row r="174" spans="3:11" x14ac:dyDescent="0.2">
      <c r="C174" s="1">
        <v>3</v>
      </c>
      <c r="K174" s="1">
        <v>3</v>
      </c>
    </row>
    <row r="175" spans="3:11" x14ac:dyDescent="0.2">
      <c r="C175" s="1">
        <v>2</v>
      </c>
      <c r="K175" s="1">
        <v>2</v>
      </c>
    </row>
    <row r="176" spans="3:11" x14ac:dyDescent="0.2">
      <c r="C176" s="1">
        <v>3</v>
      </c>
      <c r="K176" s="1">
        <v>4</v>
      </c>
    </row>
    <row r="177" spans="3:11" x14ac:dyDescent="0.2">
      <c r="C177" s="1">
        <v>3</v>
      </c>
      <c r="K177" s="1">
        <v>3</v>
      </c>
    </row>
    <row r="178" spans="3:11" x14ac:dyDescent="0.2">
      <c r="C178" s="1">
        <v>4</v>
      </c>
      <c r="K178" s="1">
        <v>4</v>
      </c>
    </row>
    <row r="179" spans="3:11" x14ac:dyDescent="0.2">
      <c r="C179" s="1">
        <v>3</v>
      </c>
      <c r="K179" s="1">
        <v>2</v>
      </c>
    </row>
    <row r="180" spans="3:11" x14ac:dyDescent="0.2">
      <c r="C180" s="1">
        <v>4</v>
      </c>
      <c r="K180" s="1">
        <v>4</v>
      </c>
    </row>
    <row r="181" spans="3:11" x14ac:dyDescent="0.2">
      <c r="C181" s="1">
        <v>4</v>
      </c>
      <c r="K181" s="1">
        <v>4</v>
      </c>
    </row>
    <row r="182" spans="3:11" x14ac:dyDescent="0.2">
      <c r="C182" s="1">
        <v>3</v>
      </c>
      <c r="K182" s="1">
        <v>2</v>
      </c>
    </row>
    <row r="183" spans="3:11" x14ac:dyDescent="0.2">
      <c r="C183" s="1">
        <v>2</v>
      </c>
      <c r="K183" s="1">
        <v>2</v>
      </c>
    </row>
    <row r="184" spans="3:11" x14ac:dyDescent="0.2">
      <c r="C184" s="1">
        <v>2</v>
      </c>
      <c r="K184" s="1">
        <v>2</v>
      </c>
    </row>
    <row r="185" spans="3:11" x14ac:dyDescent="0.2">
      <c r="C185" s="1">
        <v>3</v>
      </c>
      <c r="K185" s="1">
        <v>2</v>
      </c>
    </row>
    <row r="186" spans="3:11" x14ac:dyDescent="0.2">
      <c r="C186" s="1">
        <v>3</v>
      </c>
      <c r="K186" s="1">
        <v>4</v>
      </c>
    </row>
    <row r="187" spans="3:11" x14ac:dyDescent="0.2">
      <c r="C187" s="1">
        <v>2</v>
      </c>
      <c r="K187" s="1">
        <v>2</v>
      </c>
    </row>
    <row r="188" spans="3:11" x14ac:dyDescent="0.2">
      <c r="C188" s="1">
        <v>3</v>
      </c>
      <c r="K188" s="1">
        <v>2</v>
      </c>
    </row>
    <row r="189" spans="3:11" x14ac:dyDescent="0.2">
      <c r="C189" s="1">
        <v>2</v>
      </c>
      <c r="K189" s="1">
        <v>1</v>
      </c>
    </row>
    <row r="190" spans="3:11" x14ac:dyDescent="0.2">
      <c r="C190" s="1">
        <v>2</v>
      </c>
      <c r="K190" s="1">
        <v>2</v>
      </c>
    </row>
    <row r="191" spans="3:11" x14ac:dyDescent="0.2">
      <c r="C191" s="1">
        <v>2</v>
      </c>
      <c r="K191" s="1">
        <v>2</v>
      </c>
    </row>
    <row r="192" spans="3:11" x14ac:dyDescent="0.2">
      <c r="C192" s="1">
        <v>4</v>
      </c>
      <c r="K192" s="1">
        <v>4</v>
      </c>
    </row>
    <row r="193" spans="3:11" x14ac:dyDescent="0.2">
      <c r="C193" s="1">
        <v>4</v>
      </c>
      <c r="K193" s="1">
        <v>3</v>
      </c>
    </row>
    <row r="194" spans="3:11" x14ac:dyDescent="0.2">
      <c r="C194" s="1">
        <v>4</v>
      </c>
      <c r="K194" s="1">
        <v>4</v>
      </c>
    </row>
    <row r="195" spans="3:11" x14ac:dyDescent="0.2">
      <c r="C195" s="1">
        <v>4</v>
      </c>
      <c r="K195" s="1">
        <v>3</v>
      </c>
    </row>
    <row r="196" spans="3:11" x14ac:dyDescent="0.2">
      <c r="C196" s="1">
        <v>1</v>
      </c>
      <c r="K196" s="1">
        <v>1</v>
      </c>
    </row>
    <row r="197" spans="3:11" x14ac:dyDescent="0.2">
      <c r="C197" s="1">
        <v>4</v>
      </c>
      <c r="K197" s="1">
        <v>4</v>
      </c>
    </row>
    <row r="198" spans="3:11" x14ac:dyDescent="0.2">
      <c r="C198" s="1">
        <v>2</v>
      </c>
      <c r="K198" s="1">
        <v>1</v>
      </c>
    </row>
    <row r="199" spans="3:11" x14ac:dyDescent="0.2">
      <c r="C199" s="1">
        <v>4</v>
      </c>
      <c r="K199" s="1">
        <v>3</v>
      </c>
    </row>
    <row r="200" spans="3:11" x14ac:dyDescent="0.2">
      <c r="C200" s="1">
        <v>4</v>
      </c>
      <c r="K200" s="1">
        <v>3</v>
      </c>
    </row>
    <row r="201" spans="3:11" x14ac:dyDescent="0.2">
      <c r="C201" s="1">
        <v>4</v>
      </c>
      <c r="K201" s="1">
        <v>4</v>
      </c>
    </row>
    <row r="202" spans="3:11" x14ac:dyDescent="0.2">
      <c r="C202" s="1">
        <v>3</v>
      </c>
      <c r="K202" s="1">
        <v>2</v>
      </c>
    </row>
    <row r="203" spans="3:11" x14ac:dyDescent="0.2">
      <c r="C203" s="1">
        <v>3</v>
      </c>
      <c r="K203" s="1">
        <v>4</v>
      </c>
    </row>
    <row r="204" spans="3:11" x14ac:dyDescent="0.2">
      <c r="C204" s="1">
        <v>2</v>
      </c>
      <c r="K204" s="1">
        <v>2</v>
      </c>
    </row>
    <row r="205" spans="3:11" x14ac:dyDescent="0.2">
      <c r="C205" s="1">
        <v>3</v>
      </c>
      <c r="K205" s="1">
        <v>3</v>
      </c>
    </row>
    <row r="206" spans="3:11" x14ac:dyDescent="0.2">
      <c r="C206" s="1">
        <v>3</v>
      </c>
      <c r="K206" s="1">
        <v>4</v>
      </c>
    </row>
    <row r="207" spans="3:11" x14ac:dyDescent="0.2">
      <c r="C207" s="1">
        <v>2</v>
      </c>
      <c r="K207" s="1">
        <v>2</v>
      </c>
    </row>
    <row r="208" spans="3:11" x14ac:dyDescent="0.2">
      <c r="C208" s="1">
        <v>2</v>
      </c>
      <c r="K208" s="1">
        <v>2</v>
      </c>
    </row>
    <row r="209" spans="3:11" x14ac:dyDescent="0.2">
      <c r="C209" s="1">
        <v>3</v>
      </c>
      <c r="K209" s="1">
        <v>3</v>
      </c>
    </row>
    <row r="210" spans="3:11" x14ac:dyDescent="0.2">
      <c r="C210" s="1">
        <v>3</v>
      </c>
      <c r="K210" s="1">
        <v>3</v>
      </c>
    </row>
    <row r="211" spans="3:11" x14ac:dyDescent="0.2">
      <c r="C211" s="1">
        <v>3</v>
      </c>
      <c r="K211" s="1">
        <v>2</v>
      </c>
    </row>
    <row r="212" spans="3:11" x14ac:dyDescent="0.2">
      <c r="C212" s="1">
        <v>2</v>
      </c>
      <c r="K212" s="1">
        <v>2</v>
      </c>
    </row>
    <row r="213" spans="3:11" x14ac:dyDescent="0.2">
      <c r="C213" s="1">
        <v>3</v>
      </c>
      <c r="K213" s="1">
        <v>3</v>
      </c>
    </row>
    <row r="214" spans="3:11" x14ac:dyDescent="0.2">
      <c r="C214" s="1">
        <v>3</v>
      </c>
      <c r="K214" s="1">
        <v>2</v>
      </c>
    </row>
    <row r="215" spans="3:11" x14ac:dyDescent="0.2">
      <c r="C215" s="1">
        <v>3</v>
      </c>
      <c r="K215" s="1">
        <v>4</v>
      </c>
    </row>
    <row r="216" spans="3:11" x14ac:dyDescent="0.2">
      <c r="C216" s="1">
        <v>4</v>
      </c>
      <c r="K216" s="1">
        <v>4</v>
      </c>
    </row>
    <row r="217" spans="3:11" x14ac:dyDescent="0.2">
      <c r="C217" s="1">
        <v>3</v>
      </c>
      <c r="K217" s="1">
        <v>3</v>
      </c>
    </row>
    <row r="218" spans="3:11" x14ac:dyDescent="0.2">
      <c r="C218" s="1">
        <v>2</v>
      </c>
      <c r="K218" s="1">
        <v>1</v>
      </c>
    </row>
    <row r="219" spans="3:11" x14ac:dyDescent="0.2">
      <c r="C219" s="1">
        <v>4</v>
      </c>
      <c r="K219" s="1">
        <v>4</v>
      </c>
    </row>
    <row r="220" spans="3:11" x14ac:dyDescent="0.2">
      <c r="C220" s="1">
        <v>2</v>
      </c>
      <c r="K220" s="1">
        <v>3</v>
      </c>
    </row>
    <row r="221" spans="3:11" x14ac:dyDescent="0.2">
      <c r="C221" s="1">
        <v>3</v>
      </c>
      <c r="K221" s="1">
        <v>4</v>
      </c>
    </row>
    <row r="222" spans="3:11" x14ac:dyDescent="0.2">
      <c r="C222" s="1">
        <v>3</v>
      </c>
      <c r="K222" s="1">
        <v>2</v>
      </c>
    </row>
    <row r="223" spans="3:11" x14ac:dyDescent="0.2">
      <c r="C223" s="1">
        <v>2</v>
      </c>
      <c r="K223" s="1">
        <v>2</v>
      </c>
    </row>
    <row r="224" spans="3:11" x14ac:dyDescent="0.2">
      <c r="C224" s="1">
        <v>2</v>
      </c>
      <c r="K224" s="1">
        <v>3</v>
      </c>
    </row>
    <row r="225" spans="3:11" x14ac:dyDescent="0.2">
      <c r="C225" s="1">
        <v>3</v>
      </c>
      <c r="K225" s="1">
        <v>3</v>
      </c>
    </row>
    <row r="226" spans="3:11" x14ac:dyDescent="0.2">
      <c r="C226" s="1">
        <v>2</v>
      </c>
      <c r="K226" s="1">
        <v>2</v>
      </c>
    </row>
    <row r="227" spans="3:11" x14ac:dyDescent="0.2">
      <c r="C227" s="1">
        <v>3</v>
      </c>
      <c r="K227" s="1">
        <v>2</v>
      </c>
    </row>
    <row r="228" spans="3:11" x14ac:dyDescent="0.2">
      <c r="C228" s="1">
        <v>4</v>
      </c>
      <c r="K228" s="1">
        <v>4</v>
      </c>
    </row>
    <row r="229" spans="3:11" x14ac:dyDescent="0.2">
      <c r="C229" s="1">
        <v>4</v>
      </c>
      <c r="K229" s="1">
        <v>4</v>
      </c>
    </row>
    <row r="230" spans="3:11" x14ac:dyDescent="0.2">
      <c r="C230" s="1">
        <v>3</v>
      </c>
      <c r="K230" s="1">
        <v>2</v>
      </c>
    </row>
    <row r="231" spans="3:11" x14ac:dyDescent="0.2">
      <c r="C231" s="1">
        <v>4</v>
      </c>
      <c r="K231" s="1">
        <v>4</v>
      </c>
    </row>
    <row r="232" spans="3:11" x14ac:dyDescent="0.2">
      <c r="C232" s="1">
        <v>3</v>
      </c>
      <c r="K232" s="1">
        <v>3</v>
      </c>
    </row>
    <row r="233" spans="3:11" x14ac:dyDescent="0.2">
      <c r="C233" s="1">
        <v>3</v>
      </c>
      <c r="K233" s="1">
        <v>4</v>
      </c>
    </row>
    <row r="234" spans="3:11" x14ac:dyDescent="0.2">
      <c r="C234" s="1">
        <v>3</v>
      </c>
      <c r="K234" s="1">
        <v>2</v>
      </c>
    </row>
    <row r="235" spans="3:11" x14ac:dyDescent="0.2">
      <c r="C235" s="1">
        <v>2</v>
      </c>
      <c r="K235" s="1">
        <v>1</v>
      </c>
    </row>
    <row r="236" spans="3:11" x14ac:dyDescent="0.2">
      <c r="C236" s="1">
        <v>3</v>
      </c>
      <c r="K236" s="1">
        <v>2</v>
      </c>
    </row>
    <row r="237" spans="3:11" x14ac:dyDescent="0.2">
      <c r="C237" s="1">
        <v>2</v>
      </c>
      <c r="K237" s="1">
        <v>2</v>
      </c>
    </row>
    <row r="238" spans="3:11" x14ac:dyDescent="0.2">
      <c r="C238" s="1">
        <v>3</v>
      </c>
      <c r="K238" s="1">
        <v>3</v>
      </c>
    </row>
    <row r="239" spans="3:11" x14ac:dyDescent="0.2">
      <c r="C239" s="1">
        <v>4</v>
      </c>
      <c r="K239" s="1">
        <v>4</v>
      </c>
    </row>
    <row r="240" spans="3:11" x14ac:dyDescent="0.2">
      <c r="C240" s="1">
        <v>4</v>
      </c>
      <c r="K240" s="1">
        <v>3</v>
      </c>
    </row>
    <row r="241" spans="3:11" x14ac:dyDescent="0.2">
      <c r="C241" s="1">
        <v>4</v>
      </c>
      <c r="K241" s="1">
        <v>3</v>
      </c>
    </row>
    <row r="242" spans="3:11" x14ac:dyDescent="0.2">
      <c r="C242" s="1">
        <v>2</v>
      </c>
      <c r="K242" s="1">
        <v>2</v>
      </c>
    </row>
    <row r="243" spans="3:11" x14ac:dyDescent="0.2">
      <c r="C243" s="1">
        <v>4</v>
      </c>
      <c r="K243" s="1">
        <v>2</v>
      </c>
    </row>
    <row r="244" spans="3:11" x14ac:dyDescent="0.2">
      <c r="C244" s="1">
        <v>4</v>
      </c>
      <c r="K244" s="1">
        <v>4</v>
      </c>
    </row>
    <row r="245" spans="3:11" x14ac:dyDescent="0.2">
      <c r="C245" s="1">
        <v>2</v>
      </c>
      <c r="K245" s="1">
        <v>1</v>
      </c>
    </row>
    <row r="246" spans="3:11" x14ac:dyDescent="0.2">
      <c r="C246" s="1">
        <v>3</v>
      </c>
      <c r="K246" s="1">
        <v>2</v>
      </c>
    </row>
    <row r="247" spans="3:11" x14ac:dyDescent="0.2">
      <c r="C247" s="1">
        <v>4</v>
      </c>
      <c r="K247" s="1">
        <v>3</v>
      </c>
    </row>
    <row r="248" spans="3:11" x14ac:dyDescent="0.2">
      <c r="C248" s="1">
        <v>4</v>
      </c>
      <c r="K248" s="1">
        <v>4</v>
      </c>
    </row>
    <row r="249" spans="3:11" x14ac:dyDescent="0.2">
      <c r="C249" s="1">
        <v>4</v>
      </c>
      <c r="K249" s="1">
        <v>3</v>
      </c>
    </row>
    <row r="250" spans="3:11" x14ac:dyDescent="0.2">
      <c r="C250" s="1">
        <v>2</v>
      </c>
      <c r="K250" s="1">
        <v>1</v>
      </c>
    </row>
    <row r="251" spans="3:11" x14ac:dyDescent="0.2">
      <c r="C251" s="1">
        <v>4</v>
      </c>
      <c r="K251" s="1">
        <v>3</v>
      </c>
    </row>
    <row r="252" spans="3:11" x14ac:dyDescent="0.2">
      <c r="C252" s="1">
        <v>3</v>
      </c>
      <c r="K252" s="1">
        <v>3</v>
      </c>
    </row>
    <row r="253" spans="3:11" x14ac:dyDescent="0.2">
      <c r="C253" s="1">
        <v>3</v>
      </c>
      <c r="K253" s="1">
        <v>2</v>
      </c>
    </row>
    <row r="254" spans="3:11" x14ac:dyDescent="0.2">
      <c r="C254" s="1">
        <v>4</v>
      </c>
      <c r="K254" s="1">
        <v>4</v>
      </c>
    </row>
    <row r="255" spans="3:11" x14ac:dyDescent="0.2">
      <c r="C255" s="1">
        <v>2</v>
      </c>
      <c r="K255" s="1">
        <v>2</v>
      </c>
    </row>
    <row r="256" spans="3:11" x14ac:dyDescent="0.2">
      <c r="C256" s="1">
        <v>4</v>
      </c>
      <c r="K256" s="1">
        <v>1</v>
      </c>
    </row>
    <row r="257" spans="1:13" x14ac:dyDescent="0.2">
      <c r="C257" s="1">
        <v>4</v>
      </c>
      <c r="K257" s="1">
        <v>4</v>
      </c>
    </row>
    <row r="258" spans="1:13" x14ac:dyDescent="0.2">
      <c r="C258" s="1">
        <v>2</v>
      </c>
      <c r="K258" s="1">
        <v>2</v>
      </c>
    </row>
    <row r="259" spans="1:13" x14ac:dyDescent="0.2">
      <c r="C259" s="1">
        <v>3</v>
      </c>
      <c r="K259" s="1">
        <v>3</v>
      </c>
    </row>
    <row r="260" spans="1:13" x14ac:dyDescent="0.2">
      <c r="C260" s="1">
        <v>4</v>
      </c>
      <c r="K260" s="1">
        <v>3</v>
      </c>
    </row>
    <row r="261" spans="1:13" x14ac:dyDescent="0.2">
      <c r="C261" s="1">
        <v>2</v>
      </c>
      <c r="K261" s="1">
        <v>2</v>
      </c>
    </row>
    <row r="262" spans="1:13" x14ac:dyDescent="0.2">
      <c r="C262" s="1">
        <v>2</v>
      </c>
      <c r="K262" s="1">
        <v>1</v>
      </c>
    </row>
    <row r="263" spans="1:13" x14ac:dyDescent="0.2">
      <c r="C263" s="1">
        <v>3</v>
      </c>
      <c r="K263" s="1">
        <v>1</v>
      </c>
    </row>
    <row r="264" spans="1:13" x14ac:dyDescent="0.2">
      <c r="C264" s="1">
        <v>1</v>
      </c>
      <c r="K264" s="1">
        <v>1</v>
      </c>
    </row>
    <row r="267" spans="1:13" hidden="1" x14ac:dyDescent="0.2"/>
    <row r="268" spans="1:13" hidden="1" x14ac:dyDescent="0.2"/>
    <row r="269" spans="1:13" ht="13.5" hidden="1" thickBot="1" x14ac:dyDescent="0.25"/>
    <row r="270" spans="1:13" ht="13.5" hidden="1" thickBot="1" x14ac:dyDescent="0.25">
      <c r="A270" s="12"/>
      <c r="B270" s="12"/>
      <c r="C270" s="12"/>
      <c r="D270" s="12"/>
      <c r="E270" s="12"/>
    </row>
    <row r="271" spans="1:13" hidden="1" x14ac:dyDescent="0.2">
      <c r="A271" s="10"/>
      <c r="B271" s="10"/>
      <c r="C271" s="10"/>
      <c r="D271" s="10"/>
      <c r="E271" s="10"/>
      <c r="K271" s="12"/>
      <c r="L271" s="12"/>
      <c r="M271" s="12"/>
    </row>
    <row r="272" spans="1:13" ht="13.5" hidden="1" thickBot="1" x14ac:dyDescent="0.25">
      <c r="A272" s="11"/>
      <c r="B272" s="11"/>
      <c r="C272" s="11"/>
      <c r="D272" s="11"/>
      <c r="E272" s="11"/>
      <c r="K272" s="10"/>
      <c r="L272" s="14"/>
      <c r="M272" s="14"/>
    </row>
    <row r="273" spans="1:13" hidden="1" x14ac:dyDescent="0.2">
      <c r="K273" s="10"/>
      <c r="L273" s="14"/>
      <c r="M273" s="14"/>
    </row>
    <row r="274" spans="1:13" hidden="1" x14ac:dyDescent="0.2">
      <c r="K274" s="10"/>
      <c r="L274" s="10"/>
      <c r="M274" s="10"/>
    </row>
    <row r="275" spans="1:13" ht="13.5" hidden="1" thickBot="1" x14ac:dyDescent="0.25">
      <c r="K275" s="10"/>
      <c r="L275" s="10"/>
      <c r="M275" s="10"/>
    </row>
    <row r="276" spans="1:13" hidden="1" x14ac:dyDescent="0.2">
      <c r="A276" s="12"/>
      <c r="B276" s="12"/>
      <c r="C276" s="12"/>
      <c r="D276" s="12"/>
      <c r="E276" s="12"/>
      <c r="F276" s="12"/>
      <c r="G276" s="12"/>
      <c r="K276" s="10"/>
      <c r="L276" s="17"/>
      <c r="M276" s="10"/>
    </row>
    <row r="277" spans="1:13" hidden="1" x14ac:dyDescent="0.2">
      <c r="A277" s="10"/>
      <c r="B277" s="10"/>
      <c r="C277" s="10"/>
      <c r="D277" s="10"/>
      <c r="E277" s="10"/>
      <c r="F277" s="10"/>
      <c r="G277" s="10"/>
      <c r="K277" s="10"/>
      <c r="L277" s="17"/>
      <c r="M277" s="10"/>
    </row>
    <row r="278" spans="1:13" ht="13.5" hidden="1" thickBot="1" x14ac:dyDescent="0.25">
      <c r="A278" s="10"/>
      <c r="B278" s="10"/>
      <c r="C278" s="10"/>
      <c r="D278" s="10"/>
      <c r="E278" s="10"/>
      <c r="F278" s="10"/>
      <c r="G278" s="10"/>
      <c r="K278" s="11"/>
      <c r="L278" s="16"/>
      <c r="M278" s="11"/>
    </row>
    <row r="279" spans="1:13" hidden="1" x14ac:dyDescent="0.2">
      <c r="A279" s="10"/>
      <c r="B279" s="10"/>
      <c r="C279" s="10"/>
      <c r="D279" s="10"/>
      <c r="E279" s="10"/>
      <c r="F279" s="10"/>
      <c r="G279" s="10"/>
    </row>
    <row r="280" spans="1:13" ht="13.5" hidden="1" thickBot="1" x14ac:dyDescent="0.25">
      <c r="A280" s="11"/>
      <c r="B280" s="11"/>
      <c r="C280" s="11"/>
      <c r="D280" s="11"/>
      <c r="E280" s="11"/>
      <c r="F280" s="11"/>
      <c r="G280" s="11"/>
    </row>
    <row r="281" spans="1:13" hidden="1" x14ac:dyDescent="0.2"/>
    <row r="282" spans="1:13" hidden="1" x14ac:dyDescent="0.2"/>
    <row r="283" spans="1:13" ht="13.5" hidden="1" thickBot="1" x14ac:dyDescent="0.25"/>
    <row r="284" spans="1:13" hidden="1" x14ac:dyDescent="0.2">
      <c r="K284" s="12"/>
      <c r="L284" s="12"/>
      <c r="M284" s="12"/>
    </row>
    <row r="285" spans="1:13" hidden="1" x14ac:dyDescent="0.2">
      <c r="K285" s="10"/>
      <c r="L285" s="19"/>
      <c r="M285" s="19"/>
    </row>
    <row r="286" spans="1:13" hidden="1" x14ac:dyDescent="0.2">
      <c r="K286" s="10"/>
      <c r="L286" s="19"/>
      <c r="M286" s="19"/>
    </row>
    <row r="287" spans="1:13" hidden="1" x14ac:dyDescent="0.2">
      <c r="K287" s="10"/>
      <c r="L287" s="10"/>
      <c r="M287" s="10"/>
    </row>
    <row r="288" spans="1:13" hidden="1" x14ac:dyDescent="0.2">
      <c r="K288" s="10"/>
      <c r="L288" s="10"/>
      <c r="M288" s="10"/>
    </row>
    <row r="289" spans="11:13" hidden="1" x14ac:dyDescent="0.2">
      <c r="K289" s="10"/>
      <c r="L289" s="10"/>
      <c r="M289" s="10"/>
    </row>
    <row r="290" spans="11:13" hidden="1" x14ac:dyDescent="0.2">
      <c r="K290" s="10"/>
      <c r="L290" s="10"/>
      <c r="M290" s="10"/>
    </row>
    <row r="291" spans="11:13" hidden="1" x14ac:dyDescent="0.2">
      <c r="K291" s="10"/>
      <c r="L291" s="19"/>
      <c r="M291" s="10"/>
    </row>
    <row r="292" spans="11:13" hidden="1" x14ac:dyDescent="0.2">
      <c r="K292" s="10"/>
      <c r="L292" s="15"/>
      <c r="M292" s="10"/>
    </row>
    <row r="293" spans="11:13" hidden="1" x14ac:dyDescent="0.2">
      <c r="K293" s="10"/>
      <c r="L293" s="15"/>
      <c r="M293" s="10"/>
    </row>
    <row r="294" spans="11:13" hidden="1" x14ac:dyDescent="0.2">
      <c r="K294" s="10"/>
      <c r="L294" s="20"/>
      <c r="M294" s="10"/>
    </row>
    <row r="295" spans="11:13" ht="13.5" hidden="1" thickBot="1" x14ac:dyDescent="0.25">
      <c r="K295" s="11"/>
      <c r="L295" s="23"/>
      <c r="M295" s="11"/>
    </row>
    <row r="296" spans="11:13" hidden="1" x14ac:dyDescent="0.2"/>
  </sheetData>
  <pageMargins left="0.7" right="0.7" top="0.75" bottom="0.75" header="0.3" footer="0.3"/>
  <pageSetup paperSize="9" orientation="portrait" horizontalDpi="4294967293" verticalDpi="0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2"/>
  <sheetViews>
    <sheetView workbookViewId="0">
      <selection activeCell="I23" sqref="I23"/>
    </sheetView>
  </sheetViews>
  <sheetFormatPr defaultRowHeight="12.75" x14ac:dyDescent="0.2"/>
  <sheetData>
    <row r="1" spans="1:16" x14ac:dyDescent="0.2">
      <c r="A1" s="8" t="s">
        <v>118</v>
      </c>
      <c r="B1" s="8" t="s">
        <v>114</v>
      </c>
      <c r="C1" s="8" t="s">
        <v>115</v>
      </c>
      <c r="J1" s="8" t="s">
        <v>119</v>
      </c>
      <c r="K1" s="8" t="s">
        <v>114</v>
      </c>
      <c r="L1" s="8" t="s">
        <v>115</v>
      </c>
    </row>
    <row r="2" spans="1:16" x14ac:dyDescent="0.2">
      <c r="B2" s="1">
        <v>49</v>
      </c>
      <c r="C2" s="1">
        <v>26</v>
      </c>
      <c r="K2" s="1">
        <v>33</v>
      </c>
      <c r="L2" s="1">
        <v>23</v>
      </c>
    </row>
    <row r="3" spans="1:16" x14ac:dyDescent="0.2">
      <c r="B3" s="1">
        <v>26</v>
      </c>
      <c r="C3" s="1">
        <v>61</v>
      </c>
      <c r="K3" s="1">
        <v>31</v>
      </c>
      <c r="L3" s="1">
        <v>26</v>
      </c>
      <c r="N3" t="s">
        <v>45</v>
      </c>
    </row>
    <row r="4" spans="1:16" ht="13.5" thickBot="1" x14ac:dyDescent="0.25">
      <c r="B4" s="1">
        <v>26</v>
      </c>
      <c r="C4" s="1">
        <v>47</v>
      </c>
      <c r="E4" t="s">
        <v>45</v>
      </c>
      <c r="K4" s="1">
        <v>35</v>
      </c>
      <c r="L4" s="1">
        <v>31</v>
      </c>
    </row>
    <row r="5" spans="1:16" ht="13.5" thickBot="1" x14ac:dyDescent="0.25">
      <c r="B5" s="1">
        <v>49</v>
      </c>
      <c r="C5" s="1">
        <v>33</v>
      </c>
      <c r="K5" s="1">
        <v>32</v>
      </c>
      <c r="L5" s="1">
        <v>25</v>
      </c>
      <c r="N5" s="12"/>
      <c r="O5" s="12" t="s">
        <v>46</v>
      </c>
      <c r="P5" s="12" t="s">
        <v>47</v>
      </c>
    </row>
    <row r="6" spans="1:16" x14ac:dyDescent="0.2">
      <c r="B6" s="1">
        <v>31</v>
      </c>
      <c r="C6" s="1">
        <v>55</v>
      </c>
      <c r="E6" s="12"/>
      <c r="F6" s="12" t="s">
        <v>46</v>
      </c>
      <c r="G6" s="12" t="s">
        <v>47</v>
      </c>
      <c r="K6" s="1">
        <v>50</v>
      </c>
      <c r="L6" s="1">
        <v>25</v>
      </c>
      <c r="N6" s="10" t="s">
        <v>48</v>
      </c>
      <c r="O6" s="15">
        <v>44.66081871345029</v>
      </c>
      <c r="P6" s="15">
        <v>41.913043478260867</v>
      </c>
    </row>
    <row r="7" spans="1:16" x14ac:dyDescent="0.2">
      <c r="B7" s="1">
        <v>40</v>
      </c>
      <c r="C7" s="1">
        <v>45</v>
      </c>
      <c r="E7" s="10" t="s">
        <v>48</v>
      </c>
      <c r="F7" s="19">
        <v>38.96078431372549</v>
      </c>
      <c r="G7" s="19">
        <v>37.552238805970148</v>
      </c>
      <c r="K7" s="1">
        <v>65</v>
      </c>
      <c r="L7" s="1">
        <v>21</v>
      </c>
      <c r="N7" s="10" t="s">
        <v>49</v>
      </c>
      <c r="O7" s="15">
        <v>109.2019263845889</v>
      </c>
      <c r="P7" s="15">
        <v>147.97037744863826</v>
      </c>
    </row>
    <row r="8" spans="1:16" x14ac:dyDescent="0.2">
      <c r="B8" s="1">
        <v>39</v>
      </c>
      <c r="C8" s="1">
        <v>55</v>
      </c>
      <c r="E8" s="10" t="s">
        <v>49</v>
      </c>
      <c r="F8" s="15">
        <v>125.0384313725491</v>
      </c>
      <c r="G8" s="15">
        <v>100.82677521483481</v>
      </c>
      <c r="K8" s="1">
        <v>25</v>
      </c>
      <c r="L8" s="1">
        <v>38</v>
      </c>
      <c r="N8" s="10" t="s">
        <v>50</v>
      </c>
      <c r="O8" s="10">
        <v>171</v>
      </c>
      <c r="P8" s="10">
        <v>92</v>
      </c>
    </row>
    <row r="9" spans="1:16" x14ac:dyDescent="0.2">
      <c r="B9" s="1">
        <v>32</v>
      </c>
      <c r="C9" s="1">
        <v>57</v>
      </c>
      <c r="E9" s="10" t="s">
        <v>50</v>
      </c>
      <c r="F9" s="10">
        <v>51</v>
      </c>
      <c r="G9" s="10">
        <v>67</v>
      </c>
      <c r="K9" s="1">
        <v>54</v>
      </c>
      <c r="L9" s="1">
        <v>54</v>
      </c>
      <c r="N9" s="10" t="s">
        <v>51</v>
      </c>
      <c r="O9" s="10">
        <v>170</v>
      </c>
      <c r="P9" s="10">
        <v>91</v>
      </c>
    </row>
    <row r="10" spans="1:16" x14ac:dyDescent="0.2">
      <c r="B10" s="1">
        <v>46</v>
      </c>
      <c r="C10" s="1">
        <v>29</v>
      </c>
      <c r="E10" s="10" t="s">
        <v>51</v>
      </c>
      <c r="F10" s="10">
        <v>50</v>
      </c>
      <c r="G10" s="10">
        <v>66</v>
      </c>
      <c r="K10" s="1">
        <v>39</v>
      </c>
      <c r="L10" s="1">
        <v>29</v>
      </c>
      <c r="N10" s="10" t="s">
        <v>52</v>
      </c>
      <c r="O10" s="15">
        <v>0.73799856611499004</v>
      </c>
      <c r="P10" s="10"/>
    </row>
    <row r="11" spans="1:16" x14ac:dyDescent="0.2">
      <c r="B11" s="1">
        <v>55</v>
      </c>
      <c r="C11" s="1">
        <v>29</v>
      </c>
      <c r="E11" s="10" t="s">
        <v>52</v>
      </c>
      <c r="F11" s="15">
        <v>1.2401312161985321</v>
      </c>
      <c r="G11" s="10"/>
      <c r="K11" s="1">
        <v>42</v>
      </c>
      <c r="L11" s="1">
        <v>59</v>
      </c>
      <c r="N11" s="10" t="s">
        <v>53</v>
      </c>
      <c r="O11" s="14">
        <v>4.5340822036889605E-2</v>
      </c>
      <c r="P11" s="10"/>
    </row>
    <row r="12" spans="1:16" ht="13.5" thickBot="1" x14ac:dyDescent="0.25">
      <c r="B12" s="1">
        <v>37</v>
      </c>
      <c r="C12" s="1">
        <v>38</v>
      </c>
      <c r="E12" s="10" t="s">
        <v>53</v>
      </c>
      <c r="F12" s="15">
        <v>0.20507554993432092</v>
      </c>
      <c r="G12" s="10"/>
      <c r="K12" s="1">
        <v>46</v>
      </c>
      <c r="L12" s="1">
        <v>63</v>
      </c>
      <c r="N12" s="11" t="s">
        <v>54</v>
      </c>
      <c r="O12" s="23">
        <v>0.74424530207411266</v>
      </c>
      <c r="P12" s="11"/>
    </row>
    <row r="13" spans="1:16" ht="13.5" thickBot="1" x14ac:dyDescent="0.25">
      <c r="B13" s="1">
        <v>42</v>
      </c>
      <c r="C13" s="1">
        <v>28</v>
      </c>
      <c r="E13" s="11" t="s">
        <v>54</v>
      </c>
      <c r="F13" s="23">
        <v>1.5405399623820866</v>
      </c>
      <c r="G13" s="11"/>
      <c r="K13" s="1">
        <v>30</v>
      </c>
      <c r="L13" s="1">
        <v>57</v>
      </c>
    </row>
    <row r="14" spans="1:16" x14ac:dyDescent="0.2">
      <c r="B14" s="1">
        <v>36</v>
      </c>
      <c r="C14" s="1">
        <v>29</v>
      </c>
      <c r="K14" s="1">
        <v>41</v>
      </c>
      <c r="L14" s="1">
        <v>21</v>
      </c>
    </row>
    <row r="15" spans="1:16" x14ac:dyDescent="0.2">
      <c r="B15" s="1">
        <v>28</v>
      </c>
      <c r="C15" s="1">
        <v>47</v>
      </c>
      <c r="K15" s="1">
        <v>43</v>
      </c>
      <c r="L15" s="1">
        <v>30</v>
      </c>
      <c r="N15" t="s">
        <v>120</v>
      </c>
    </row>
    <row r="16" spans="1:16" ht="13.5" thickBot="1" x14ac:dyDescent="0.25">
      <c r="B16" s="1">
        <v>41</v>
      </c>
      <c r="C16" s="1">
        <v>36</v>
      </c>
      <c r="E16" t="s">
        <v>55</v>
      </c>
      <c r="K16" s="1">
        <v>32</v>
      </c>
      <c r="L16" s="1">
        <v>40</v>
      </c>
    </row>
    <row r="17" spans="2:16" ht="13.5" thickBot="1" x14ac:dyDescent="0.25">
      <c r="B17" s="1">
        <v>25</v>
      </c>
      <c r="C17" s="1">
        <v>48</v>
      </c>
      <c r="K17" s="1">
        <v>39</v>
      </c>
      <c r="L17" s="1">
        <v>44</v>
      </c>
      <c r="N17" s="12"/>
      <c r="O17" s="12" t="s">
        <v>46</v>
      </c>
      <c r="P17" s="12" t="s">
        <v>47</v>
      </c>
    </row>
    <row r="18" spans="2:16" x14ac:dyDescent="0.2">
      <c r="B18" s="1">
        <v>23</v>
      </c>
      <c r="C18" s="1">
        <v>27</v>
      </c>
      <c r="E18" s="12"/>
      <c r="F18" s="12" t="s">
        <v>46</v>
      </c>
      <c r="G18" s="12" t="s">
        <v>47</v>
      </c>
      <c r="K18" s="1">
        <v>33</v>
      </c>
      <c r="L18" s="1">
        <v>48</v>
      </c>
      <c r="N18" s="10" t="s">
        <v>48</v>
      </c>
      <c r="O18" s="15">
        <v>44.66081871345029</v>
      </c>
      <c r="P18" s="15">
        <v>41.913043478260867</v>
      </c>
    </row>
    <row r="19" spans="2:16" x14ac:dyDescent="0.2">
      <c r="B19" s="1">
        <v>45</v>
      </c>
      <c r="C19" s="1">
        <v>27</v>
      </c>
      <c r="E19" s="10" t="s">
        <v>48</v>
      </c>
      <c r="F19" s="19">
        <v>38.96078431372549</v>
      </c>
      <c r="G19" s="19">
        <v>37.552238805970148</v>
      </c>
      <c r="K19" s="1">
        <v>45</v>
      </c>
      <c r="L19" s="1">
        <v>56</v>
      </c>
      <c r="N19" s="10" t="s">
        <v>49</v>
      </c>
      <c r="O19" s="15">
        <v>109.2019263845889</v>
      </c>
      <c r="P19" s="15">
        <v>147.97037744863826</v>
      </c>
    </row>
    <row r="20" spans="2:16" x14ac:dyDescent="0.2">
      <c r="B20" s="1">
        <v>32</v>
      </c>
      <c r="C20" s="1">
        <v>34</v>
      </c>
      <c r="E20" s="10" t="s">
        <v>49</v>
      </c>
      <c r="F20" s="15">
        <v>125.0384313725491</v>
      </c>
      <c r="G20" s="15">
        <v>100.82677521483481</v>
      </c>
      <c r="K20" s="1">
        <v>30</v>
      </c>
      <c r="L20" s="1">
        <v>51</v>
      </c>
      <c r="N20" s="10" t="s">
        <v>50</v>
      </c>
      <c r="O20" s="10">
        <v>171</v>
      </c>
      <c r="P20" s="10">
        <v>92</v>
      </c>
    </row>
    <row r="21" spans="2:16" x14ac:dyDescent="0.2">
      <c r="B21" s="1">
        <v>43</v>
      </c>
      <c r="C21" s="1">
        <v>47</v>
      </c>
      <c r="E21" s="10" t="s">
        <v>50</v>
      </c>
      <c r="F21" s="10">
        <v>51</v>
      </c>
      <c r="G21" s="10">
        <v>67</v>
      </c>
      <c r="K21" s="1">
        <v>25</v>
      </c>
      <c r="L21" s="1">
        <v>39</v>
      </c>
      <c r="N21" s="10" t="s">
        <v>57</v>
      </c>
      <c r="O21" s="10">
        <v>0</v>
      </c>
      <c r="P21" s="10"/>
    </row>
    <row r="22" spans="2:16" x14ac:dyDescent="0.2">
      <c r="B22" s="1">
        <v>39</v>
      </c>
      <c r="C22" s="1">
        <v>37</v>
      </c>
      <c r="E22" s="10" t="s">
        <v>56</v>
      </c>
      <c r="F22" s="15">
        <v>111.26283390350476</v>
      </c>
      <c r="G22" s="10"/>
      <c r="K22" s="1">
        <v>34</v>
      </c>
      <c r="L22" s="1">
        <v>28</v>
      </c>
      <c r="N22" s="10" t="s">
        <v>51</v>
      </c>
      <c r="O22" s="10">
        <v>164</v>
      </c>
      <c r="P22" s="10"/>
    </row>
    <row r="23" spans="2:16" x14ac:dyDescent="0.2">
      <c r="B23" s="1">
        <v>28</v>
      </c>
      <c r="C23" s="1">
        <v>26</v>
      </c>
      <c r="E23" s="10" t="s">
        <v>57</v>
      </c>
      <c r="F23" s="10">
        <v>0</v>
      </c>
      <c r="G23" s="10"/>
      <c r="K23" s="1">
        <v>43</v>
      </c>
      <c r="L23" s="1">
        <v>52</v>
      </c>
      <c r="N23" s="10" t="s">
        <v>58</v>
      </c>
      <c r="O23" s="15">
        <v>1.8330801896698015</v>
      </c>
      <c r="P23" s="10"/>
    </row>
    <row r="24" spans="2:16" x14ac:dyDescent="0.2">
      <c r="B24" s="1">
        <v>47</v>
      </c>
      <c r="C24" s="1">
        <v>30</v>
      </c>
      <c r="E24" s="10" t="s">
        <v>51</v>
      </c>
      <c r="F24" s="10">
        <v>116</v>
      </c>
      <c r="G24" s="10"/>
      <c r="K24" s="1">
        <v>46</v>
      </c>
      <c r="L24" s="1">
        <v>29</v>
      </c>
      <c r="N24" s="10" t="s">
        <v>59</v>
      </c>
      <c r="O24" s="15">
        <v>3.4301893967397128E-2</v>
      </c>
      <c r="P24" s="10"/>
    </row>
    <row r="25" spans="2:16" x14ac:dyDescent="0.2">
      <c r="B25" s="1">
        <v>47</v>
      </c>
      <c r="C25" s="1">
        <v>33</v>
      </c>
      <c r="E25" s="10" t="s">
        <v>58</v>
      </c>
      <c r="F25" s="15">
        <v>0.71858361442081176</v>
      </c>
      <c r="G25" s="10"/>
      <c r="K25" s="1">
        <v>53</v>
      </c>
      <c r="L25" s="1">
        <v>38</v>
      </c>
      <c r="N25" s="10" t="s">
        <v>60</v>
      </c>
      <c r="O25" s="15">
        <v>1.6541979291998445</v>
      </c>
      <c r="P25" s="10"/>
    </row>
    <row r="26" spans="2:16" x14ac:dyDescent="0.2">
      <c r="B26" s="1">
        <v>30</v>
      </c>
      <c r="C26" s="1">
        <v>41</v>
      </c>
      <c r="E26" s="10" t="s">
        <v>59</v>
      </c>
      <c r="F26" s="15">
        <v>0.23692122365699875</v>
      </c>
      <c r="G26" s="10"/>
      <c r="K26" s="1">
        <v>24</v>
      </c>
      <c r="L26" s="1">
        <v>55</v>
      </c>
      <c r="N26" s="10" t="s">
        <v>61</v>
      </c>
      <c r="O26" s="19">
        <v>6.8603787934794255E-2</v>
      </c>
      <c r="P26" s="10"/>
    </row>
    <row r="27" spans="2:16" ht="13.5" thickBot="1" x14ac:dyDescent="0.25">
      <c r="B27" s="1">
        <v>46</v>
      </c>
      <c r="C27" s="1">
        <v>25</v>
      </c>
      <c r="E27" s="10" t="s">
        <v>60</v>
      </c>
      <c r="F27" s="15">
        <v>1.6580957442687665</v>
      </c>
      <c r="G27" s="10"/>
      <c r="K27" s="1">
        <v>49</v>
      </c>
      <c r="L27" s="1">
        <v>42</v>
      </c>
      <c r="N27" s="11" t="s">
        <v>62</v>
      </c>
      <c r="O27" s="23">
        <v>1.9745345758584751</v>
      </c>
      <c r="P27" s="11"/>
    </row>
    <row r="28" spans="2:16" x14ac:dyDescent="0.2">
      <c r="B28" s="1">
        <v>36</v>
      </c>
      <c r="C28" s="1">
        <v>56</v>
      </c>
      <c r="E28" s="10" t="s">
        <v>61</v>
      </c>
      <c r="F28" s="19">
        <v>0.47384244731399749</v>
      </c>
      <c r="G28" s="10"/>
      <c r="K28" s="1">
        <v>46</v>
      </c>
      <c r="L28" s="1">
        <v>57</v>
      </c>
    </row>
    <row r="29" spans="2:16" ht="13.5" thickBot="1" x14ac:dyDescent="0.25">
      <c r="B29" s="1">
        <v>45</v>
      </c>
      <c r="C29" s="1">
        <v>26</v>
      </c>
      <c r="E29" s="11" t="s">
        <v>62</v>
      </c>
      <c r="F29" s="23">
        <v>1.98062600245909</v>
      </c>
      <c r="G29" s="11"/>
      <c r="K29" s="1">
        <v>53</v>
      </c>
      <c r="L29" s="1">
        <v>28</v>
      </c>
    </row>
    <row r="30" spans="2:16" x14ac:dyDescent="0.2">
      <c r="B30" s="1">
        <v>27</v>
      </c>
      <c r="C30" s="1">
        <v>21</v>
      </c>
      <c r="K30" s="1">
        <v>54</v>
      </c>
      <c r="L30" s="1">
        <v>65</v>
      </c>
    </row>
    <row r="31" spans="2:16" x14ac:dyDescent="0.2">
      <c r="B31" s="1">
        <v>25</v>
      </c>
      <c r="C31" s="1">
        <v>48</v>
      </c>
      <c r="K31" s="1">
        <v>48</v>
      </c>
      <c r="L31" s="1">
        <v>27</v>
      </c>
    </row>
    <row r="32" spans="2:16" x14ac:dyDescent="0.2">
      <c r="B32" s="1">
        <v>36</v>
      </c>
      <c r="C32" s="1">
        <v>34</v>
      </c>
      <c r="K32" s="1">
        <v>33</v>
      </c>
      <c r="L32" s="1">
        <v>45</v>
      </c>
    </row>
    <row r="33" spans="2:12" x14ac:dyDescent="0.2">
      <c r="B33" s="1">
        <v>58</v>
      </c>
      <c r="C33" s="1">
        <v>53</v>
      </c>
      <c r="K33" s="1">
        <v>44</v>
      </c>
      <c r="L33" s="1">
        <v>32</v>
      </c>
    </row>
    <row r="34" spans="2:12" x14ac:dyDescent="0.2">
      <c r="B34" s="1">
        <v>23</v>
      </c>
      <c r="C34" s="1">
        <v>37</v>
      </c>
      <c r="K34" s="1">
        <v>30</v>
      </c>
      <c r="L34" s="1">
        <v>58</v>
      </c>
    </row>
    <row r="35" spans="2:12" x14ac:dyDescent="0.2">
      <c r="B35" s="1">
        <v>26</v>
      </c>
      <c r="C35" s="1">
        <v>22</v>
      </c>
      <c r="K35" s="1">
        <v>54</v>
      </c>
      <c r="L35" s="1">
        <v>51</v>
      </c>
    </row>
    <row r="36" spans="2:12" x14ac:dyDescent="0.2">
      <c r="B36" s="1">
        <v>63</v>
      </c>
      <c r="C36" s="1">
        <v>39</v>
      </c>
      <c r="K36" s="1">
        <v>42</v>
      </c>
      <c r="L36" s="1">
        <v>28</v>
      </c>
    </row>
    <row r="37" spans="2:12" x14ac:dyDescent="0.2">
      <c r="B37" s="1">
        <v>50</v>
      </c>
      <c r="C37" s="1">
        <v>41</v>
      </c>
      <c r="K37" s="1">
        <v>58</v>
      </c>
      <c r="L37" s="1">
        <v>37</v>
      </c>
    </row>
    <row r="38" spans="2:12" x14ac:dyDescent="0.2">
      <c r="B38" s="1">
        <v>30</v>
      </c>
      <c r="C38" s="1">
        <v>47</v>
      </c>
      <c r="K38" s="1">
        <v>58</v>
      </c>
      <c r="L38" s="1">
        <v>44</v>
      </c>
    </row>
    <row r="39" spans="2:12" x14ac:dyDescent="0.2">
      <c r="B39" s="1">
        <v>37</v>
      </c>
      <c r="C39" s="1">
        <v>34</v>
      </c>
      <c r="K39" s="1">
        <v>53</v>
      </c>
      <c r="L39" s="1">
        <v>29</v>
      </c>
    </row>
    <row r="40" spans="2:12" x14ac:dyDescent="0.2">
      <c r="B40" s="1">
        <v>33</v>
      </c>
      <c r="C40" s="1">
        <v>32</v>
      </c>
      <c r="K40" s="1">
        <v>45</v>
      </c>
      <c r="L40" s="1">
        <v>53</v>
      </c>
    </row>
    <row r="41" spans="2:12" x14ac:dyDescent="0.2">
      <c r="B41" s="1">
        <v>58</v>
      </c>
      <c r="C41" s="1">
        <v>27</v>
      </c>
      <c r="K41" s="1">
        <v>53</v>
      </c>
      <c r="L41" s="1">
        <v>58</v>
      </c>
    </row>
    <row r="42" spans="2:12" x14ac:dyDescent="0.2">
      <c r="B42" s="1">
        <v>28</v>
      </c>
      <c r="C42" s="1">
        <v>30</v>
      </c>
      <c r="K42" s="1">
        <v>47</v>
      </c>
      <c r="L42" s="1">
        <v>51</v>
      </c>
    </row>
    <row r="43" spans="2:12" x14ac:dyDescent="0.2">
      <c r="B43" s="1">
        <v>44</v>
      </c>
      <c r="C43" s="1">
        <v>30</v>
      </c>
      <c r="K43" s="1">
        <v>52</v>
      </c>
      <c r="L43" s="1">
        <v>42</v>
      </c>
    </row>
    <row r="44" spans="2:12" x14ac:dyDescent="0.2">
      <c r="B44" s="1">
        <v>30</v>
      </c>
      <c r="C44" s="1">
        <v>37</v>
      </c>
      <c r="K44" s="1">
        <v>52</v>
      </c>
      <c r="L44" s="1">
        <v>59</v>
      </c>
    </row>
    <row r="45" spans="2:12" x14ac:dyDescent="0.2">
      <c r="B45" s="1">
        <v>26</v>
      </c>
      <c r="C45" s="1">
        <v>47</v>
      </c>
      <c r="K45" s="1">
        <v>37</v>
      </c>
      <c r="L45" s="1">
        <v>51</v>
      </c>
    </row>
    <row r="46" spans="2:12" x14ac:dyDescent="0.2">
      <c r="B46" s="1">
        <v>36</v>
      </c>
      <c r="C46" s="1">
        <v>37</v>
      </c>
      <c r="K46" s="1">
        <v>44</v>
      </c>
      <c r="L46" s="1">
        <v>49</v>
      </c>
    </row>
    <row r="47" spans="2:12" x14ac:dyDescent="0.2">
      <c r="B47" s="1">
        <v>45</v>
      </c>
      <c r="C47" s="1">
        <v>40</v>
      </c>
      <c r="K47" s="1">
        <v>51</v>
      </c>
      <c r="L47" s="1">
        <v>54</v>
      </c>
    </row>
    <row r="48" spans="2:12" x14ac:dyDescent="0.2">
      <c r="B48" s="1">
        <v>52</v>
      </c>
      <c r="C48" s="1">
        <v>43</v>
      </c>
      <c r="K48" s="1">
        <v>51</v>
      </c>
      <c r="L48" s="1">
        <v>55</v>
      </c>
    </row>
    <row r="49" spans="2:12" x14ac:dyDescent="0.2">
      <c r="B49" s="1">
        <v>60</v>
      </c>
      <c r="C49" s="1">
        <v>25</v>
      </c>
      <c r="K49" s="1">
        <v>55</v>
      </c>
      <c r="L49" s="1">
        <v>50</v>
      </c>
    </row>
    <row r="50" spans="2:12" x14ac:dyDescent="0.2">
      <c r="B50" s="1">
        <v>25</v>
      </c>
      <c r="C50" s="1">
        <v>31</v>
      </c>
      <c r="K50" s="1">
        <v>48</v>
      </c>
      <c r="L50" s="1">
        <v>50</v>
      </c>
    </row>
    <row r="51" spans="2:12" x14ac:dyDescent="0.2">
      <c r="B51" s="1">
        <v>52</v>
      </c>
      <c r="C51" s="1">
        <v>44</v>
      </c>
      <c r="K51" s="1">
        <v>52</v>
      </c>
      <c r="L51" s="1">
        <v>36</v>
      </c>
    </row>
    <row r="52" spans="2:12" x14ac:dyDescent="0.2">
      <c r="B52" s="1">
        <v>60</v>
      </c>
      <c r="C52" s="1">
        <v>51</v>
      </c>
      <c r="K52" s="1">
        <v>46</v>
      </c>
      <c r="L52" s="1">
        <v>27</v>
      </c>
    </row>
    <row r="53" spans="2:12" x14ac:dyDescent="0.2">
      <c r="C53" s="1">
        <v>21</v>
      </c>
      <c r="K53" s="1">
        <v>55</v>
      </c>
      <c r="L53" s="1">
        <v>45</v>
      </c>
    </row>
    <row r="54" spans="2:12" x14ac:dyDescent="0.2">
      <c r="C54" s="1">
        <v>38</v>
      </c>
      <c r="K54" s="1">
        <v>46</v>
      </c>
      <c r="L54" s="1">
        <v>42</v>
      </c>
    </row>
    <row r="55" spans="2:12" x14ac:dyDescent="0.2">
      <c r="C55" s="1">
        <v>51</v>
      </c>
      <c r="K55" s="1">
        <v>43</v>
      </c>
      <c r="L55" s="1">
        <v>37</v>
      </c>
    </row>
    <row r="56" spans="2:12" x14ac:dyDescent="0.2">
      <c r="C56" s="1">
        <v>26</v>
      </c>
      <c r="K56" s="1">
        <v>43</v>
      </c>
      <c r="L56" s="1">
        <v>54</v>
      </c>
    </row>
    <row r="57" spans="2:12" x14ac:dyDescent="0.2">
      <c r="C57" s="1">
        <v>31</v>
      </c>
      <c r="K57" s="1">
        <v>45</v>
      </c>
      <c r="L57" s="1">
        <v>58</v>
      </c>
    </row>
    <row r="58" spans="2:12" x14ac:dyDescent="0.2">
      <c r="C58" s="1">
        <v>29</v>
      </c>
      <c r="K58" s="1">
        <v>56</v>
      </c>
      <c r="L58" s="1">
        <v>52</v>
      </c>
    </row>
    <row r="59" spans="2:12" x14ac:dyDescent="0.2">
      <c r="C59" s="1">
        <v>39</v>
      </c>
      <c r="K59" s="1">
        <v>58</v>
      </c>
      <c r="L59" s="1">
        <v>25</v>
      </c>
    </row>
    <row r="60" spans="2:12" x14ac:dyDescent="0.2">
      <c r="C60" s="1">
        <v>51</v>
      </c>
      <c r="K60" s="1">
        <v>45</v>
      </c>
      <c r="L60" s="1">
        <v>49</v>
      </c>
    </row>
    <row r="61" spans="2:12" x14ac:dyDescent="0.2">
      <c r="C61" s="1">
        <v>32</v>
      </c>
      <c r="K61" s="1">
        <v>38</v>
      </c>
      <c r="L61" s="1">
        <v>53</v>
      </c>
    </row>
    <row r="62" spans="2:12" x14ac:dyDescent="0.2">
      <c r="C62" s="1">
        <v>34</v>
      </c>
      <c r="K62" s="1">
        <v>45</v>
      </c>
      <c r="L62" s="1">
        <v>58</v>
      </c>
    </row>
    <row r="63" spans="2:12" x14ac:dyDescent="0.2">
      <c r="C63" s="1">
        <v>27</v>
      </c>
      <c r="K63" s="1">
        <v>42</v>
      </c>
      <c r="L63" s="1">
        <v>28</v>
      </c>
    </row>
    <row r="64" spans="2:12" x14ac:dyDescent="0.2">
      <c r="C64" s="1">
        <v>39</v>
      </c>
      <c r="K64" s="1">
        <v>46</v>
      </c>
      <c r="L64" s="1">
        <v>26</v>
      </c>
    </row>
    <row r="65" spans="3:12" x14ac:dyDescent="0.2">
      <c r="C65" s="1">
        <v>42</v>
      </c>
      <c r="K65" s="1">
        <v>45</v>
      </c>
      <c r="L65" s="1">
        <v>27</v>
      </c>
    </row>
    <row r="66" spans="3:12" x14ac:dyDescent="0.2">
      <c r="C66" s="1">
        <v>48</v>
      </c>
      <c r="K66" s="1">
        <v>56</v>
      </c>
      <c r="L66" s="1">
        <v>21</v>
      </c>
    </row>
    <row r="67" spans="3:12" x14ac:dyDescent="0.2">
      <c r="C67" s="1">
        <v>36</v>
      </c>
      <c r="K67" s="1">
        <v>51</v>
      </c>
      <c r="L67" s="1">
        <v>34</v>
      </c>
    </row>
    <row r="68" spans="3:12" x14ac:dyDescent="0.2">
      <c r="C68" s="1">
        <v>50</v>
      </c>
      <c r="K68" s="1">
        <v>53</v>
      </c>
      <c r="L68" s="1">
        <v>38</v>
      </c>
    </row>
    <row r="69" spans="3:12" x14ac:dyDescent="0.2">
      <c r="K69" s="1">
        <v>59</v>
      </c>
      <c r="L69" s="1">
        <v>44</v>
      </c>
    </row>
    <row r="70" spans="3:12" x14ac:dyDescent="0.2">
      <c r="K70" s="1">
        <v>34</v>
      </c>
      <c r="L70" s="1">
        <v>43</v>
      </c>
    </row>
    <row r="71" spans="3:12" x14ac:dyDescent="0.2">
      <c r="K71" s="1">
        <v>52</v>
      </c>
      <c r="L71" s="1">
        <v>30</v>
      </c>
    </row>
    <row r="72" spans="3:12" x14ac:dyDescent="0.2">
      <c r="K72" s="1">
        <v>32</v>
      </c>
      <c r="L72" s="1">
        <v>29</v>
      </c>
    </row>
    <row r="73" spans="3:12" x14ac:dyDescent="0.2">
      <c r="K73" s="1">
        <v>53</v>
      </c>
      <c r="L73" s="1">
        <v>62</v>
      </c>
    </row>
    <row r="74" spans="3:12" x14ac:dyDescent="0.2">
      <c r="K74" s="1">
        <v>55</v>
      </c>
      <c r="L74" s="1">
        <v>51</v>
      </c>
    </row>
    <row r="75" spans="3:12" x14ac:dyDescent="0.2">
      <c r="K75" s="1">
        <v>27</v>
      </c>
      <c r="L75" s="1">
        <v>25</v>
      </c>
    </row>
    <row r="76" spans="3:12" x14ac:dyDescent="0.2">
      <c r="K76" s="1">
        <v>46</v>
      </c>
      <c r="L76" s="1">
        <v>39</v>
      </c>
    </row>
    <row r="77" spans="3:12" x14ac:dyDescent="0.2">
      <c r="K77" s="1">
        <v>56</v>
      </c>
      <c r="L77" s="1">
        <v>50</v>
      </c>
    </row>
    <row r="78" spans="3:12" x14ac:dyDescent="0.2">
      <c r="K78" s="1">
        <v>52</v>
      </c>
      <c r="L78" s="1">
        <v>56</v>
      </c>
    </row>
    <row r="79" spans="3:12" x14ac:dyDescent="0.2">
      <c r="K79" s="1">
        <v>47</v>
      </c>
      <c r="L79" s="1">
        <v>24</v>
      </c>
    </row>
    <row r="80" spans="3:12" x14ac:dyDescent="0.2">
      <c r="K80" s="1">
        <v>45</v>
      </c>
      <c r="L80" s="1">
        <v>45</v>
      </c>
    </row>
    <row r="81" spans="11:12" x14ac:dyDescent="0.2">
      <c r="K81" s="1">
        <v>42</v>
      </c>
      <c r="L81" s="1">
        <v>42</v>
      </c>
    </row>
    <row r="82" spans="11:12" x14ac:dyDescent="0.2">
      <c r="K82" s="1">
        <v>57</v>
      </c>
      <c r="L82" s="1">
        <v>45</v>
      </c>
    </row>
    <row r="83" spans="11:12" x14ac:dyDescent="0.2">
      <c r="K83" s="1">
        <v>40</v>
      </c>
      <c r="L83" s="1">
        <v>49</v>
      </c>
    </row>
    <row r="84" spans="11:12" x14ac:dyDescent="0.2">
      <c r="K84" s="1">
        <v>48</v>
      </c>
      <c r="L84" s="1">
        <v>54</v>
      </c>
    </row>
    <row r="85" spans="11:12" x14ac:dyDescent="0.2">
      <c r="K85" s="1">
        <v>29</v>
      </c>
      <c r="L85" s="1">
        <v>31</v>
      </c>
    </row>
    <row r="86" spans="11:12" x14ac:dyDescent="0.2">
      <c r="K86" s="1">
        <v>47</v>
      </c>
      <c r="L86" s="1">
        <v>59</v>
      </c>
    </row>
    <row r="87" spans="11:12" x14ac:dyDescent="0.2">
      <c r="K87" s="1">
        <v>51</v>
      </c>
      <c r="L87" s="1">
        <v>46</v>
      </c>
    </row>
    <row r="88" spans="11:12" x14ac:dyDescent="0.2">
      <c r="K88" s="1">
        <v>46</v>
      </c>
      <c r="L88" s="1">
        <v>50</v>
      </c>
    </row>
    <row r="89" spans="11:12" x14ac:dyDescent="0.2">
      <c r="K89" s="1">
        <v>48</v>
      </c>
      <c r="L89" s="1">
        <v>42</v>
      </c>
    </row>
    <row r="90" spans="11:12" x14ac:dyDescent="0.2">
      <c r="K90" s="1">
        <v>59</v>
      </c>
      <c r="L90" s="1">
        <v>32</v>
      </c>
    </row>
    <row r="91" spans="11:12" x14ac:dyDescent="0.2">
      <c r="K91" s="1">
        <v>53</v>
      </c>
      <c r="L91" s="1">
        <v>42</v>
      </c>
    </row>
    <row r="92" spans="11:12" x14ac:dyDescent="0.2">
      <c r="K92" s="1">
        <v>53</v>
      </c>
      <c r="L92" s="1">
        <v>26</v>
      </c>
    </row>
    <row r="93" spans="11:12" x14ac:dyDescent="0.2">
      <c r="K93" s="1">
        <v>50</v>
      </c>
      <c r="L93" s="1">
        <v>33</v>
      </c>
    </row>
    <row r="94" spans="11:12" x14ac:dyDescent="0.2">
      <c r="K94" s="1">
        <v>56</v>
      </c>
    </row>
    <row r="95" spans="11:12" x14ac:dyDescent="0.2">
      <c r="K95" s="1">
        <v>21</v>
      </c>
    </row>
    <row r="96" spans="11:12" x14ac:dyDescent="0.2">
      <c r="K96" s="1">
        <v>35</v>
      </c>
    </row>
    <row r="97" spans="11:11" x14ac:dyDescent="0.2">
      <c r="K97" s="1">
        <v>50</v>
      </c>
    </row>
    <row r="98" spans="11:11" x14ac:dyDescent="0.2">
      <c r="K98" s="1">
        <v>45</v>
      </c>
    </row>
    <row r="99" spans="11:11" x14ac:dyDescent="0.2">
      <c r="K99" s="1">
        <v>28</v>
      </c>
    </row>
    <row r="100" spans="11:11" x14ac:dyDescent="0.2">
      <c r="K100" s="1">
        <v>47</v>
      </c>
    </row>
    <row r="101" spans="11:11" x14ac:dyDescent="0.2">
      <c r="K101" s="1">
        <v>61</v>
      </c>
    </row>
    <row r="102" spans="11:11" x14ac:dyDescent="0.2">
      <c r="K102" s="1">
        <v>62</v>
      </c>
    </row>
    <row r="103" spans="11:11" x14ac:dyDescent="0.2">
      <c r="K103" s="1">
        <v>49</v>
      </c>
    </row>
    <row r="104" spans="11:11" x14ac:dyDescent="0.2">
      <c r="K104" s="1">
        <v>55</v>
      </c>
    </row>
    <row r="105" spans="11:11" x14ac:dyDescent="0.2">
      <c r="K105" s="1">
        <v>22</v>
      </c>
    </row>
    <row r="106" spans="11:11" x14ac:dyDescent="0.2">
      <c r="K106" s="1">
        <v>47</v>
      </c>
    </row>
    <row r="107" spans="11:11" x14ac:dyDescent="0.2">
      <c r="K107" s="1">
        <v>59</v>
      </c>
    </row>
    <row r="108" spans="11:11" x14ac:dyDescent="0.2">
      <c r="K108" s="1">
        <v>32</v>
      </c>
    </row>
    <row r="109" spans="11:11" x14ac:dyDescent="0.2">
      <c r="K109" s="1">
        <v>43</v>
      </c>
    </row>
    <row r="110" spans="11:11" x14ac:dyDescent="0.2">
      <c r="K110" s="1">
        <v>29</v>
      </c>
    </row>
    <row r="111" spans="11:11" x14ac:dyDescent="0.2">
      <c r="K111" s="1">
        <v>32</v>
      </c>
    </row>
    <row r="112" spans="11:11" x14ac:dyDescent="0.2">
      <c r="K112" s="1">
        <v>48</v>
      </c>
    </row>
    <row r="113" spans="11:11" x14ac:dyDescent="0.2">
      <c r="K113" s="1">
        <v>50</v>
      </c>
    </row>
    <row r="114" spans="11:11" x14ac:dyDescent="0.2">
      <c r="K114" s="1">
        <v>22</v>
      </c>
    </row>
    <row r="115" spans="11:11" x14ac:dyDescent="0.2">
      <c r="K115" s="1">
        <v>25</v>
      </c>
    </row>
    <row r="116" spans="11:11" x14ac:dyDescent="0.2">
      <c r="K116" s="1">
        <v>49</v>
      </c>
    </row>
    <row r="117" spans="11:11" x14ac:dyDescent="0.2">
      <c r="K117" s="1">
        <v>27</v>
      </c>
    </row>
    <row r="118" spans="11:11" x14ac:dyDescent="0.2">
      <c r="K118" s="1">
        <v>64</v>
      </c>
    </row>
    <row r="119" spans="11:11" x14ac:dyDescent="0.2">
      <c r="K119" s="1">
        <v>27</v>
      </c>
    </row>
    <row r="120" spans="11:11" x14ac:dyDescent="0.2">
      <c r="K120" s="1">
        <v>49</v>
      </c>
    </row>
    <row r="121" spans="11:11" x14ac:dyDescent="0.2">
      <c r="K121" s="1">
        <v>45</v>
      </c>
    </row>
    <row r="122" spans="11:11" x14ac:dyDescent="0.2">
      <c r="K122" s="1">
        <v>34</v>
      </c>
    </row>
    <row r="123" spans="11:11" x14ac:dyDescent="0.2">
      <c r="K123" s="1">
        <v>53</v>
      </c>
    </row>
    <row r="124" spans="11:11" x14ac:dyDescent="0.2">
      <c r="K124" s="1">
        <v>46</v>
      </c>
    </row>
    <row r="125" spans="11:11" x14ac:dyDescent="0.2">
      <c r="K125" s="1">
        <v>48</v>
      </c>
    </row>
    <row r="126" spans="11:11" x14ac:dyDescent="0.2">
      <c r="K126" s="1">
        <v>43</v>
      </c>
    </row>
    <row r="127" spans="11:11" x14ac:dyDescent="0.2">
      <c r="K127" s="1">
        <v>37</v>
      </c>
    </row>
    <row r="128" spans="11:11" x14ac:dyDescent="0.2">
      <c r="K128" s="1">
        <v>48</v>
      </c>
    </row>
    <row r="129" spans="11:11" x14ac:dyDescent="0.2">
      <c r="K129" s="1">
        <v>53</v>
      </c>
    </row>
    <row r="130" spans="11:11" x14ac:dyDescent="0.2">
      <c r="K130" s="1">
        <v>47</v>
      </c>
    </row>
    <row r="131" spans="11:11" x14ac:dyDescent="0.2">
      <c r="K131" s="1">
        <v>40</v>
      </c>
    </row>
    <row r="132" spans="11:11" x14ac:dyDescent="0.2">
      <c r="K132" s="1">
        <v>53</v>
      </c>
    </row>
    <row r="133" spans="11:11" x14ac:dyDescent="0.2">
      <c r="K133" s="1">
        <v>54</v>
      </c>
    </row>
    <row r="134" spans="11:11" x14ac:dyDescent="0.2">
      <c r="K134" s="1">
        <v>54</v>
      </c>
    </row>
    <row r="135" spans="11:11" x14ac:dyDescent="0.2">
      <c r="K135" s="1">
        <v>25</v>
      </c>
    </row>
    <row r="136" spans="11:11" x14ac:dyDescent="0.2">
      <c r="K136" s="1">
        <v>51</v>
      </c>
    </row>
    <row r="137" spans="11:11" x14ac:dyDescent="0.2">
      <c r="K137" s="1">
        <v>47</v>
      </c>
    </row>
    <row r="138" spans="11:11" x14ac:dyDescent="0.2">
      <c r="K138" s="1">
        <v>30</v>
      </c>
    </row>
    <row r="139" spans="11:11" x14ac:dyDescent="0.2">
      <c r="K139" s="1">
        <v>48</v>
      </c>
    </row>
    <row r="140" spans="11:11" x14ac:dyDescent="0.2">
      <c r="K140" s="1">
        <v>50</v>
      </c>
    </row>
    <row r="141" spans="11:11" x14ac:dyDescent="0.2">
      <c r="K141" s="1">
        <v>42</v>
      </c>
    </row>
    <row r="142" spans="11:11" x14ac:dyDescent="0.2">
      <c r="K142" s="1">
        <v>57</v>
      </c>
    </row>
    <row r="143" spans="11:11" x14ac:dyDescent="0.2">
      <c r="K143" s="1">
        <v>50</v>
      </c>
    </row>
    <row r="144" spans="11:11" x14ac:dyDescent="0.2">
      <c r="K144" s="1">
        <v>45</v>
      </c>
    </row>
    <row r="145" spans="11:11" x14ac:dyDescent="0.2">
      <c r="K145" s="1">
        <v>52</v>
      </c>
    </row>
    <row r="146" spans="11:11" x14ac:dyDescent="0.2">
      <c r="K146" s="1">
        <v>28</v>
      </c>
    </row>
    <row r="147" spans="11:11" x14ac:dyDescent="0.2">
      <c r="K147" s="1">
        <v>55</v>
      </c>
    </row>
    <row r="148" spans="11:11" x14ac:dyDescent="0.2">
      <c r="K148" s="1">
        <v>55</v>
      </c>
    </row>
    <row r="149" spans="11:11" x14ac:dyDescent="0.2">
      <c r="K149" s="1">
        <v>49</v>
      </c>
    </row>
    <row r="150" spans="11:11" x14ac:dyDescent="0.2">
      <c r="K150" s="1">
        <v>23</v>
      </c>
    </row>
    <row r="151" spans="11:11" x14ac:dyDescent="0.2">
      <c r="K151" s="1">
        <v>45</v>
      </c>
    </row>
    <row r="152" spans="11:11" x14ac:dyDescent="0.2">
      <c r="K152" s="1">
        <v>48</v>
      </c>
    </row>
    <row r="153" spans="11:11" x14ac:dyDescent="0.2">
      <c r="K153" s="1">
        <v>26</v>
      </c>
    </row>
    <row r="154" spans="11:11" x14ac:dyDescent="0.2">
      <c r="K154" s="1">
        <v>48</v>
      </c>
    </row>
    <row r="155" spans="11:11" x14ac:dyDescent="0.2">
      <c r="K155" s="1">
        <v>23</v>
      </c>
    </row>
    <row r="156" spans="11:11" x14ac:dyDescent="0.2">
      <c r="K156" s="1">
        <v>54</v>
      </c>
    </row>
    <row r="157" spans="11:11" x14ac:dyDescent="0.2">
      <c r="K157" s="1">
        <v>47</v>
      </c>
    </row>
    <row r="158" spans="11:11" x14ac:dyDescent="0.2">
      <c r="K158" s="1">
        <v>59</v>
      </c>
    </row>
    <row r="159" spans="11:11" x14ac:dyDescent="0.2">
      <c r="K159" s="1">
        <v>59</v>
      </c>
    </row>
    <row r="160" spans="11:11" x14ac:dyDescent="0.2">
      <c r="K160" s="1">
        <v>56</v>
      </c>
    </row>
    <row r="161" spans="11:11" x14ac:dyDescent="0.2">
      <c r="K161" s="1">
        <v>23</v>
      </c>
    </row>
    <row r="162" spans="11:11" x14ac:dyDescent="0.2">
      <c r="K162" s="1">
        <v>55</v>
      </c>
    </row>
    <row r="163" spans="11:11" x14ac:dyDescent="0.2">
      <c r="K163" s="1">
        <v>50</v>
      </c>
    </row>
    <row r="164" spans="11:11" x14ac:dyDescent="0.2">
      <c r="K164" s="1">
        <v>26</v>
      </c>
    </row>
    <row r="165" spans="11:11" x14ac:dyDescent="0.2">
      <c r="K165" s="1">
        <v>39</v>
      </c>
    </row>
    <row r="166" spans="11:11" x14ac:dyDescent="0.2">
      <c r="K166" s="1">
        <v>55</v>
      </c>
    </row>
    <row r="167" spans="11:11" x14ac:dyDescent="0.2">
      <c r="K167" s="1">
        <v>43</v>
      </c>
    </row>
    <row r="168" spans="11:11" x14ac:dyDescent="0.2">
      <c r="K168" s="1">
        <v>27</v>
      </c>
    </row>
    <row r="169" spans="11:11" x14ac:dyDescent="0.2">
      <c r="K169" s="1">
        <v>54</v>
      </c>
    </row>
    <row r="170" spans="11:11" x14ac:dyDescent="0.2">
      <c r="K170" s="1">
        <v>57</v>
      </c>
    </row>
    <row r="171" spans="11:11" x14ac:dyDescent="0.2">
      <c r="K171" s="1">
        <v>44</v>
      </c>
    </row>
    <row r="172" spans="11:11" x14ac:dyDescent="0.2">
      <c r="K172" s="1">
        <v>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44"/>
  <sheetViews>
    <sheetView topLeftCell="T32" workbookViewId="0">
      <selection activeCell="F212" activeCellId="1" sqref="P212 F212"/>
    </sheetView>
  </sheetViews>
  <sheetFormatPr defaultRowHeight="12.75" x14ac:dyDescent="0.2"/>
  <cols>
    <col min="2" max="2" width="9.5703125" bestFit="1" customWidth="1"/>
    <col min="12" max="12" width="9.5703125" bestFit="1" customWidth="1"/>
    <col min="22" max="22" width="14.28515625" customWidth="1"/>
    <col min="23" max="23" width="27" customWidth="1"/>
    <col min="24" max="24" width="16" bestFit="1" customWidth="1"/>
    <col min="25" max="25" width="10.5703125" customWidth="1"/>
    <col min="26" max="26" width="10.7109375" bestFit="1" customWidth="1"/>
  </cols>
  <sheetData>
    <row r="1" spans="1:26" x14ac:dyDescent="0.2">
      <c r="A1" s="7" t="s">
        <v>121</v>
      </c>
      <c r="B1" s="31" t="s">
        <v>35</v>
      </c>
      <c r="C1" s="31" t="s">
        <v>27</v>
      </c>
      <c r="D1" s="31" t="s">
        <v>12</v>
      </c>
      <c r="E1" s="31" t="s">
        <v>23</v>
      </c>
      <c r="F1" s="31" t="s">
        <v>18</v>
      </c>
      <c r="K1" s="7" t="s">
        <v>122</v>
      </c>
      <c r="L1" s="31" t="s">
        <v>35</v>
      </c>
      <c r="M1" s="31" t="s">
        <v>27</v>
      </c>
      <c r="N1" s="31" t="s">
        <v>12</v>
      </c>
      <c r="O1" s="31" t="s">
        <v>23</v>
      </c>
      <c r="P1" s="31" t="s">
        <v>18</v>
      </c>
      <c r="V1" s="7" t="s">
        <v>123</v>
      </c>
    </row>
    <row r="2" spans="1:26" x14ac:dyDescent="0.2">
      <c r="B2" s="1">
        <v>2</v>
      </c>
      <c r="C2" s="1">
        <v>2</v>
      </c>
      <c r="D2" s="1">
        <v>4</v>
      </c>
      <c r="E2" s="1">
        <v>1</v>
      </c>
      <c r="F2" s="1">
        <v>4</v>
      </c>
      <c r="L2" s="1">
        <v>2</v>
      </c>
      <c r="M2" s="1">
        <v>3</v>
      </c>
      <c r="N2" s="1">
        <v>4</v>
      </c>
      <c r="O2" s="1">
        <v>2</v>
      </c>
      <c r="P2" s="1">
        <v>3</v>
      </c>
    </row>
    <row r="3" spans="1:26" x14ac:dyDescent="0.2">
      <c r="B3" s="1">
        <v>2</v>
      </c>
      <c r="C3" s="1">
        <v>2</v>
      </c>
      <c r="D3" s="1">
        <v>2</v>
      </c>
      <c r="E3" s="1">
        <v>3</v>
      </c>
      <c r="F3" s="1">
        <v>3</v>
      </c>
      <c r="L3" s="1">
        <v>2</v>
      </c>
      <c r="M3" s="1">
        <v>2</v>
      </c>
      <c r="N3" s="1">
        <v>1</v>
      </c>
      <c r="O3" s="1">
        <v>2</v>
      </c>
      <c r="P3" s="1">
        <v>2</v>
      </c>
    </row>
    <row r="4" spans="1:26" x14ac:dyDescent="0.2">
      <c r="B4" s="1">
        <v>2</v>
      </c>
      <c r="C4" s="1">
        <v>2</v>
      </c>
      <c r="D4" s="1">
        <v>4</v>
      </c>
      <c r="E4" s="1">
        <v>3</v>
      </c>
      <c r="F4" s="1">
        <v>4</v>
      </c>
      <c r="L4" s="1">
        <v>3</v>
      </c>
      <c r="M4" s="1">
        <v>2</v>
      </c>
      <c r="N4" s="1">
        <v>4</v>
      </c>
      <c r="O4" s="1">
        <v>4</v>
      </c>
      <c r="P4" s="1">
        <v>4</v>
      </c>
      <c r="W4" s="25" t="s">
        <v>67</v>
      </c>
      <c r="X4" s="25" t="s">
        <v>66</v>
      </c>
    </row>
    <row r="5" spans="1:26" x14ac:dyDescent="0.2">
      <c r="B5" s="1">
        <v>4</v>
      </c>
      <c r="C5" s="1">
        <v>2</v>
      </c>
      <c r="D5" s="1">
        <v>4</v>
      </c>
      <c r="E5" s="1">
        <v>1</v>
      </c>
      <c r="F5" s="1">
        <v>3</v>
      </c>
      <c r="L5" s="1">
        <v>4</v>
      </c>
      <c r="M5" s="1">
        <v>2</v>
      </c>
      <c r="N5" s="1">
        <v>2</v>
      </c>
      <c r="O5" s="1">
        <v>3</v>
      </c>
      <c r="P5" s="1">
        <v>3</v>
      </c>
      <c r="W5" s="25" t="s">
        <v>64</v>
      </c>
      <c r="X5" t="s">
        <v>21</v>
      </c>
      <c r="Y5" t="s">
        <v>16</v>
      </c>
      <c r="Z5" t="s">
        <v>65</v>
      </c>
    </row>
    <row r="6" spans="1:26" x14ac:dyDescent="0.2">
      <c r="B6" s="1">
        <v>4</v>
      </c>
      <c r="C6" s="1">
        <v>3</v>
      </c>
      <c r="D6" s="1">
        <v>1</v>
      </c>
      <c r="E6" s="1">
        <v>3</v>
      </c>
      <c r="F6" s="1">
        <v>1</v>
      </c>
      <c r="L6" s="1">
        <v>4</v>
      </c>
      <c r="M6" s="1">
        <v>2</v>
      </c>
      <c r="N6" s="1">
        <v>2</v>
      </c>
      <c r="O6" s="1">
        <v>3</v>
      </c>
      <c r="P6" s="1">
        <v>1</v>
      </c>
      <c r="W6" s="26" t="s">
        <v>18</v>
      </c>
      <c r="X6" s="27">
        <v>25</v>
      </c>
      <c r="Y6" s="27">
        <v>22</v>
      </c>
      <c r="Z6" s="27">
        <v>47</v>
      </c>
    </row>
    <row r="7" spans="1:26" x14ac:dyDescent="0.2">
      <c r="B7" s="1">
        <v>2</v>
      </c>
      <c r="C7" s="1">
        <v>2</v>
      </c>
      <c r="D7" s="1">
        <v>2</v>
      </c>
      <c r="E7" s="1">
        <v>3</v>
      </c>
      <c r="F7" s="1">
        <v>2</v>
      </c>
      <c r="L7" s="1">
        <v>2</v>
      </c>
      <c r="M7" s="1">
        <v>2</v>
      </c>
      <c r="N7" s="1">
        <v>2</v>
      </c>
      <c r="O7" s="1">
        <v>3</v>
      </c>
      <c r="P7" s="1">
        <v>3</v>
      </c>
      <c r="W7" s="26" t="s">
        <v>12</v>
      </c>
      <c r="X7" s="27">
        <v>121</v>
      </c>
      <c r="Y7" s="27">
        <v>75</v>
      </c>
      <c r="Z7" s="27">
        <v>196</v>
      </c>
    </row>
    <row r="8" spans="1:26" x14ac:dyDescent="0.2">
      <c r="B8" s="1">
        <v>3</v>
      </c>
      <c r="C8" s="1">
        <v>4</v>
      </c>
      <c r="D8" s="1">
        <v>3</v>
      </c>
      <c r="E8" s="1">
        <v>2</v>
      </c>
      <c r="F8" s="1">
        <v>3</v>
      </c>
      <c r="L8" s="1">
        <v>3</v>
      </c>
      <c r="M8" s="1">
        <v>4</v>
      </c>
      <c r="N8" s="1">
        <v>3</v>
      </c>
      <c r="O8" s="1">
        <v>2</v>
      </c>
      <c r="P8" s="1">
        <v>2</v>
      </c>
      <c r="W8" s="26" t="s">
        <v>23</v>
      </c>
      <c r="X8" s="27">
        <v>52</v>
      </c>
      <c r="Y8" s="27">
        <v>39</v>
      </c>
      <c r="Z8" s="27">
        <v>91</v>
      </c>
    </row>
    <row r="9" spans="1:26" x14ac:dyDescent="0.2">
      <c r="B9" s="1">
        <v>2</v>
      </c>
      <c r="C9" s="1">
        <v>2</v>
      </c>
      <c r="D9" s="1">
        <v>3</v>
      </c>
      <c r="E9" s="1">
        <v>3</v>
      </c>
      <c r="F9" s="1">
        <v>4</v>
      </c>
      <c r="L9" s="1">
        <v>2</v>
      </c>
      <c r="M9" s="1">
        <v>2</v>
      </c>
      <c r="N9" s="1">
        <v>3</v>
      </c>
      <c r="O9" s="1">
        <v>3</v>
      </c>
      <c r="P9" s="1">
        <v>3</v>
      </c>
      <c r="W9" s="26" t="s">
        <v>27</v>
      </c>
      <c r="X9" s="27">
        <v>19</v>
      </c>
      <c r="Y9" s="27">
        <v>18</v>
      </c>
      <c r="Z9" s="27">
        <v>37</v>
      </c>
    </row>
    <row r="10" spans="1:26" x14ac:dyDescent="0.2">
      <c r="B10" s="1">
        <v>4</v>
      </c>
      <c r="C10" s="1">
        <v>4</v>
      </c>
      <c r="D10" s="1">
        <v>2</v>
      </c>
      <c r="E10" s="1">
        <v>2</v>
      </c>
      <c r="F10" s="1">
        <v>2</v>
      </c>
      <c r="L10" s="1">
        <v>3</v>
      </c>
      <c r="M10" s="1">
        <v>4</v>
      </c>
      <c r="N10" s="1">
        <v>2</v>
      </c>
      <c r="O10" s="1">
        <v>2</v>
      </c>
      <c r="P10" s="1">
        <v>3</v>
      </c>
      <c r="W10" s="26" t="s">
        <v>35</v>
      </c>
      <c r="X10" s="27">
        <v>5</v>
      </c>
      <c r="Y10" s="27">
        <v>5</v>
      </c>
      <c r="Z10" s="27">
        <v>10</v>
      </c>
    </row>
    <row r="11" spans="1:26" x14ac:dyDescent="0.2">
      <c r="B11" s="1">
        <v>2</v>
      </c>
      <c r="C11" s="1">
        <v>4</v>
      </c>
      <c r="D11" s="1">
        <v>2</v>
      </c>
      <c r="E11" s="1">
        <v>3</v>
      </c>
      <c r="F11" s="1">
        <v>3</v>
      </c>
      <c r="L11" s="1">
        <v>2</v>
      </c>
      <c r="M11" s="1">
        <v>3</v>
      </c>
      <c r="N11" s="1">
        <v>2</v>
      </c>
      <c r="O11" s="1">
        <v>3</v>
      </c>
      <c r="P11" s="1">
        <v>3</v>
      </c>
      <c r="W11" s="26" t="s">
        <v>65</v>
      </c>
      <c r="X11" s="27">
        <v>222</v>
      </c>
      <c r="Y11" s="27">
        <v>159</v>
      </c>
      <c r="Z11" s="27">
        <v>381</v>
      </c>
    </row>
    <row r="12" spans="1:26" x14ac:dyDescent="0.2">
      <c r="C12" s="1">
        <v>3</v>
      </c>
      <c r="D12" s="1">
        <v>2</v>
      </c>
      <c r="E12" s="1">
        <v>3</v>
      </c>
      <c r="F12" s="1">
        <v>1</v>
      </c>
      <c r="M12" s="1">
        <v>2</v>
      </c>
      <c r="N12" s="1">
        <v>3</v>
      </c>
      <c r="O12" s="1">
        <v>2</v>
      </c>
      <c r="P12" s="1">
        <v>1</v>
      </c>
    </row>
    <row r="13" spans="1:26" x14ac:dyDescent="0.2">
      <c r="C13" s="1">
        <v>4</v>
      </c>
      <c r="D13" s="1">
        <v>2</v>
      </c>
      <c r="E13" s="1">
        <v>2</v>
      </c>
      <c r="F13" s="1">
        <v>2</v>
      </c>
      <c r="M13" s="1">
        <v>2</v>
      </c>
      <c r="N13" s="1">
        <v>2</v>
      </c>
      <c r="O13" s="1">
        <v>3</v>
      </c>
      <c r="P13" s="1">
        <v>2</v>
      </c>
    </row>
    <row r="14" spans="1:26" x14ac:dyDescent="0.2">
      <c r="C14" s="1">
        <v>3</v>
      </c>
      <c r="D14" s="1">
        <v>4</v>
      </c>
      <c r="E14" s="1">
        <v>3</v>
      </c>
      <c r="F14" s="1">
        <v>4</v>
      </c>
      <c r="M14" s="1">
        <v>3</v>
      </c>
      <c r="N14" s="1">
        <v>4</v>
      </c>
      <c r="O14" s="1">
        <v>4</v>
      </c>
      <c r="P14" s="1">
        <v>4</v>
      </c>
    </row>
    <row r="15" spans="1:26" x14ac:dyDescent="0.2">
      <c r="C15" s="1">
        <v>2</v>
      </c>
      <c r="D15" s="1">
        <v>2</v>
      </c>
      <c r="E15" s="1">
        <v>3</v>
      </c>
      <c r="F15" s="1">
        <v>4</v>
      </c>
      <c r="M15" s="1">
        <v>3</v>
      </c>
      <c r="N15" s="1">
        <v>2</v>
      </c>
      <c r="O15" s="1">
        <v>3</v>
      </c>
      <c r="P15" s="1">
        <v>3</v>
      </c>
      <c r="V15" s="8" t="s">
        <v>92</v>
      </c>
      <c r="X15" s="8" t="s">
        <v>21</v>
      </c>
      <c r="Y15" s="8" t="s">
        <v>16</v>
      </c>
      <c r="Z15" s="8" t="s">
        <v>93</v>
      </c>
    </row>
    <row r="16" spans="1:26" x14ac:dyDescent="0.2">
      <c r="C16" s="1">
        <v>3</v>
      </c>
      <c r="D16" s="1">
        <v>2</v>
      </c>
      <c r="E16" s="1">
        <v>3</v>
      </c>
      <c r="F16" s="1">
        <v>3</v>
      </c>
      <c r="M16" s="1">
        <v>2</v>
      </c>
      <c r="N16" s="1">
        <v>2</v>
      </c>
      <c r="O16" s="1">
        <v>3</v>
      </c>
      <c r="P16" s="1">
        <v>3</v>
      </c>
      <c r="W16" s="26" t="s">
        <v>18</v>
      </c>
      <c r="X16" s="27">
        <v>25</v>
      </c>
      <c r="Y16" s="27">
        <v>22</v>
      </c>
      <c r="Z16" s="27">
        <v>47</v>
      </c>
    </row>
    <row r="17" spans="3:26" x14ac:dyDescent="0.2">
      <c r="C17" s="1">
        <v>3</v>
      </c>
      <c r="D17" s="1">
        <v>3</v>
      </c>
      <c r="E17" s="1">
        <v>2</v>
      </c>
      <c r="F17" s="1">
        <v>3</v>
      </c>
      <c r="M17" s="1">
        <v>4</v>
      </c>
      <c r="N17" s="1">
        <v>3</v>
      </c>
      <c r="O17" s="1">
        <v>2</v>
      </c>
      <c r="P17" s="1">
        <v>3</v>
      </c>
      <c r="W17" s="26" t="s">
        <v>12</v>
      </c>
      <c r="X17" s="27">
        <v>121</v>
      </c>
      <c r="Y17" s="27">
        <v>75</v>
      </c>
      <c r="Z17" s="27">
        <v>196</v>
      </c>
    </row>
    <row r="18" spans="3:26" x14ac:dyDescent="0.2">
      <c r="C18" s="1">
        <v>4</v>
      </c>
      <c r="D18" s="1">
        <v>3</v>
      </c>
      <c r="E18" s="1">
        <v>2</v>
      </c>
      <c r="F18" s="1">
        <v>3</v>
      </c>
      <c r="M18" s="1">
        <v>2</v>
      </c>
      <c r="N18" s="1">
        <v>4</v>
      </c>
      <c r="O18" s="1">
        <v>1</v>
      </c>
      <c r="P18" s="1">
        <v>3</v>
      </c>
      <c r="W18" s="26" t="s">
        <v>23</v>
      </c>
      <c r="X18" s="27">
        <v>52</v>
      </c>
      <c r="Y18" s="27">
        <v>39</v>
      </c>
      <c r="Z18" s="27">
        <v>91</v>
      </c>
    </row>
    <row r="19" spans="3:26" x14ac:dyDescent="0.2">
      <c r="C19" s="1">
        <v>2</v>
      </c>
      <c r="D19" s="1">
        <v>2</v>
      </c>
      <c r="E19" s="1">
        <v>2</v>
      </c>
      <c r="F19" s="1">
        <v>2</v>
      </c>
      <c r="M19" s="1">
        <v>2</v>
      </c>
      <c r="N19" s="1">
        <v>2</v>
      </c>
      <c r="O19" s="1">
        <v>2</v>
      </c>
      <c r="P19" s="1">
        <v>2</v>
      </c>
      <c r="W19" s="26" t="s">
        <v>27</v>
      </c>
      <c r="X19" s="27">
        <v>19</v>
      </c>
      <c r="Y19" s="27">
        <v>18</v>
      </c>
      <c r="Z19" s="27">
        <v>37</v>
      </c>
    </row>
    <row r="20" spans="3:26" x14ac:dyDescent="0.2">
      <c r="C20" s="1">
        <v>2</v>
      </c>
      <c r="D20" s="1">
        <v>2</v>
      </c>
      <c r="E20" s="1">
        <v>2</v>
      </c>
      <c r="F20" s="1">
        <v>4</v>
      </c>
      <c r="M20" s="1">
        <v>2</v>
      </c>
      <c r="N20" s="1">
        <v>3</v>
      </c>
      <c r="O20" s="1">
        <v>1</v>
      </c>
      <c r="P20" s="1">
        <v>4</v>
      </c>
      <c r="W20" s="26" t="s">
        <v>35</v>
      </c>
      <c r="X20" s="27">
        <v>5</v>
      </c>
      <c r="Y20" s="27">
        <v>5</v>
      </c>
      <c r="Z20" s="27">
        <v>10</v>
      </c>
    </row>
    <row r="21" spans="3:26" x14ac:dyDescent="0.2">
      <c r="C21" s="1">
        <v>4</v>
      </c>
      <c r="D21" s="1">
        <v>3</v>
      </c>
      <c r="E21" s="1">
        <v>2</v>
      </c>
      <c r="F21" s="1">
        <v>4</v>
      </c>
      <c r="M21" s="1">
        <v>4</v>
      </c>
      <c r="N21" s="1">
        <v>3</v>
      </c>
      <c r="O21" s="1">
        <v>2</v>
      </c>
      <c r="P21" s="1">
        <v>4</v>
      </c>
      <c r="W21" s="8" t="s">
        <v>93</v>
      </c>
      <c r="X21" s="27">
        <v>222</v>
      </c>
      <c r="Y21" s="27">
        <v>159</v>
      </c>
      <c r="Z21" s="27">
        <v>381</v>
      </c>
    </row>
    <row r="22" spans="3:26" x14ac:dyDescent="0.2">
      <c r="C22" s="1">
        <v>2</v>
      </c>
      <c r="D22" s="1">
        <v>2</v>
      </c>
      <c r="E22" s="1">
        <v>2</v>
      </c>
      <c r="F22" s="1">
        <v>3</v>
      </c>
      <c r="M22" s="1">
        <v>2</v>
      </c>
      <c r="N22" s="1">
        <v>2</v>
      </c>
      <c r="O22" s="1">
        <v>2</v>
      </c>
      <c r="P22" s="1">
        <v>3</v>
      </c>
    </row>
    <row r="23" spans="3:26" x14ac:dyDescent="0.2">
      <c r="C23" s="1">
        <v>3</v>
      </c>
      <c r="D23" s="1">
        <v>4</v>
      </c>
      <c r="E23" s="1">
        <v>2</v>
      </c>
      <c r="F23" s="1">
        <v>1</v>
      </c>
      <c r="M23" s="1">
        <v>2</v>
      </c>
      <c r="N23" s="1">
        <v>4</v>
      </c>
      <c r="O23" s="1">
        <v>2</v>
      </c>
      <c r="P23" s="1">
        <v>2</v>
      </c>
      <c r="W23" s="8" t="s">
        <v>94</v>
      </c>
      <c r="X23" s="21">
        <f>X21/Z21</f>
        <v>0.58267716535433067</v>
      </c>
      <c r="Y23" s="21">
        <f>Y21/Z21</f>
        <v>0.41732283464566927</v>
      </c>
    </row>
    <row r="24" spans="3:26" x14ac:dyDescent="0.2">
      <c r="C24" s="1">
        <v>3</v>
      </c>
      <c r="D24" s="1">
        <v>3</v>
      </c>
      <c r="E24" s="1">
        <v>4</v>
      </c>
      <c r="F24" s="1">
        <v>4</v>
      </c>
      <c r="M24" s="1">
        <v>2</v>
      </c>
      <c r="N24" s="1">
        <v>2</v>
      </c>
      <c r="O24" s="1">
        <v>3</v>
      </c>
      <c r="P24" s="1">
        <v>4</v>
      </c>
    </row>
    <row r="25" spans="3:26" x14ac:dyDescent="0.2">
      <c r="C25" s="1">
        <v>4</v>
      </c>
      <c r="D25" s="1">
        <v>4</v>
      </c>
      <c r="E25" s="1">
        <v>4</v>
      </c>
      <c r="F25" s="1">
        <v>1</v>
      </c>
      <c r="M25" s="1">
        <v>3</v>
      </c>
      <c r="N25" s="1">
        <v>2</v>
      </c>
      <c r="O25" s="1">
        <v>3</v>
      </c>
      <c r="P25" s="1">
        <v>1</v>
      </c>
    </row>
    <row r="26" spans="3:26" x14ac:dyDescent="0.2">
      <c r="C26" s="1">
        <v>3</v>
      </c>
      <c r="D26" s="1">
        <v>2</v>
      </c>
      <c r="E26" s="1">
        <v>4</v>
      </c>
      <c r="F26" s="1">
        <v>1</v>
      </c>
      <c r="M26" s="1">
        <v>3</v>
      </c>
      <c r="N26" s="1">
        <v>2</v>
      </c>
      <c r="O26" s="1">
        <v>4</v>
      </c>
      <c r="P26" s="1">
        <v>2</v>
      </c>
      <c r="V26" s="8" t="s">
        <v>95</v>
      </c>
      <c r="X26" s="8" t="s">
        <v>21</v>
      </c>
      <c r="Y26" s="8" t="s">
        <v>16</v>
      </c>
      <c r="Z26" s="8" t="s">
        <v>93</v>
      </c>
    </row>
    <row r="27" spans="3:26" x14ac:dyDescent="0.2">
      <c r="C27" s="1">
        <v>4</v>
      </c>
      <c r="D27" s="1">
        <v>3</v>
      </c>
      <c r="E27" s="1">
        <v>2</v>
      </c>
      <c r="F27" s="1">
        <v>3</v>
      </c>
      <c r="M27" s="1">
        <v>4</v>
      </c>
      <c r="N27" s="1">
        <v>2</v>
      </c>
      <c r="O27" s="1">
        <v>1</v>
      </c>
      <c r="P27" s="1">
        <v>2</v>
      </c>
      <c r="W27" s="26" t="s">
        <v>18</v>
      </c>
      <c r="X27" s="21">
        <f>X$23*$Z16</f>
        <v>27.385826771653541</v>
      </c>
      <c r="Y27" s="21">
        <f>Y$23*$Z16</f>
        <v>19.614173228346456</v>
      </c>
      <c r="Z27" s="27">
        <v>47</v>
      </c>
    </row>
    <row r="28" spans="3:26" x14ac:dyDescent="0.2">
      <c r="C28" s="1">
        <v>3</v>
      </c>
      <c r="D28" s="1">
        <v>3</v>
      </c>
      <c r="E28" s="1">
        <v>2</v>
      </c>
      <c r="F28" s="1">
        <v>3</v>
      </c>
      <c r="M28" s="1">
        <v>2</v>
      </c>
      <c r="N28" s="1">
        <v>4</v>
      </c>
      <c r="O28" s="1">
        <v>2</v>
      </c>
      <c r="P28" s="1">
        <v>3</v>
      </c>
      <c r="W28" s="26" t="s">
        <v>12</v>
      </c>
      <c r="X28" s="21">
        <f t="shared" ref="X28:Y31" si="0">X$23*$Z17</f>
        <v>114.20472440944881</v>
      </c>
      <c r="Y28" s="21">
        <f t="shared" si="0"/>
        <v>81.795275590551171</v>
      </c>
      <c r="Z28" s="27">
        <v>196</v>
      </c>
    </row>
    <row r="29" spans="3:26" x14ac:dyDescent="0.2">
      <c r="C29" s="1">
        <v>2</v>
      </c>
      <c r="D29" s="1">
        <v>3</v>
      </c>
      <c r="E29" s="1">
        <v>3</v>
      </c>
      <c r="F29" s="1">
        <v>4</v>
      </c>
      <c r="M29" s="1">
        <v>2</v>
      </c>
      <c r="N29" s="1">
        <v>3</v>
      </c>
      <c r="O29" s="1">
        <v>3</v>
      </c>
      <c r="P29" s="1">
        <v>4</v>
      </c>
      <c r="W29" s="26" t="s">
        <v>23</v>
      </c>
      <c r="X29" s="21">
        <f t="shared" si="0"/>
        <v>53.023622047244089</v>
      </c>
      <c r="Y29" s="21">
        <f t="shared" si="0"/>
        <v>37.976377952755904</v>
      </c>
      <c r="Z29" s="27">
        <v>91</v>
      </c>
    </row>
    <row r="30" spans="3:26" x14ac:dyDescent="0.2">
      <c r="C30" s="1">
        <v>4</v>
      </c>
      <c r="D30" s="1">
        <v>3</v>
      </c>
      <c r="E30" s="1">
        <v>4</v>
      </c>
      <c r="F30" s="1">
        <v>4</v>
      </c>
      <c r="M30" s="1">
        <v>4</v>
      </c>
      <c r="N30" s="1">
        <v>3</v>
      </c>
      <c r="O30" s="1">
        <v>3</v>
      </c>
      <c r="P30" s="1">
        <v>4</v>
      </c>
      <c r="W30" s="26" t="s">
        <v>27</v>
      </c>
      <c r="X30" s="21">
        <f t="shared" si="0"/>
        <v>21.559055118110233</v>
      </c>
      <c r="Y30" s="21">
        <f t="shared" si="0"/>
        <v>15.440944881889763</v>
      </c>
      <c r="Z30" s="27">
        <v>37</v>
      </c>
    </row>
    <row r="31" spans="3:26" x14ac:dyDescent="0.2">
      <c r="C31" s="1">
        <v>2</v>
      </c>
      <c r="D31" s="1">
        <v>3</v>
      </c>
      <c r="E31" s="1">
        <v>4</v>
      </c>
      <c r="F31" s="1">
        <v>2</v>
      </c>
      <c r="M31" s="1">
        <v>1</v>
      </c>
      <c r="N31" s="1">
        <v>2</v>
      </c>
      <c r="O31" s="1">
        <v>4</v>
      </c>
      <c r="P31" s="1">
        <v>1</v>
      </c>
      <c r="W31" s="26" t="s">
        <v>35</v>
      </c>
      <c r="X31" s="21">
        <f t="shared" si="0"/>
        <v>5.8267716535433065</v>
      </c>
      <c r="Y31" s="21">
        <f t="shared" si="0"/>
        <v>4.1732283464566926</v>
      </c>
      <c r="Z31" s="27">
        <v>10</v>
      </c>
    </row>
    <row r="32" spans="3:26" x14ac:dyDescent="0.2">
      <c r="C32" s="1">
        <v>3</v>
      </c>
      <c r="D32" s="1">
        <v>4</v>
      </c>
      <c r="E32" s="1">
        <v>3</v>
      </c>
      <c r="F32" s="1">
        <v>2</v>
      </c>
      <c r="M32" s="1">
        <v>2</v>
      </c>
      <c r="N32" s="1">
        <v>2</v>
      </c>
      <c r="O32" s="1">
        <v>2</v>
      </c>
      <c r="P32" s="1">
        <v>2</v>
      </c>
      <c r="W32" s="8" t="s">
        <v>93</v>
      </c>
      <c r="X32" s="5">
        <f>SUM(X27:X31)</f>
        <v>221.99999999999997</v>
      </c>
      <c r="Y32" s="5">
        <f>SUM(Y27:Y31)</f>
        <v>158.99999999999997</v>
      </c>
      <c r="Z32" s="27">
        <v>381</v>
      </c>
    </row>
    <row r="33" spans="3:29" x14ac:dyDescent="0.2">
      <c r="C33" s="1">
        <v>3</v>
      </c>
      <c r="D33" s="1">
        <v>4</v>
      </c>
      <c r="E33" s="1">
        <v>2</v>
      </c>
      <c r="F33" s="1">
        <v>2</v>
      </c>
      <c r="M33" s="1">
        <v>3</v>
      </c>
      <c r="N33" s="1">
        <v>4</v>
      </c>
      <c r="O33" s="1">
        <v>3</v>
      </c>
      <c r="P33" s="1">
        <v>2</v>
      </c>
    </row>
    <row r="34" spans="3:29" x14ac:dyDescent="0.2">
      <c r="C34" s="1">
        <v>2</v>
      </c>
      <c r="D34" s="1">
        <v>3</v>
      </c>
      <c r="E34" s="1">
        <v>2</v>
      </c>
      <c r="F34" s="1">
        <v>4</v>
      </c>
      <c r="M34" s="1">
        <v>2</v>
      </c>
      <c r="N34" s="1">
        <v>4</v>
      </c>
      <c r="O34" s="1">
        <v>3</v>
      </c>
      <c r="P34" s="1">
        <v>3</v>
      </c>
    </row>
    <row r="35" spans="3:29" x14ac:dyDescent="0.2">
      <c r="C35" s="1">
        <v>2</v>
      </c>
      <c r="D35" s="1">
        <v>4</v>
      </c>
      <c r="E35" s="1">
        <v>3</v>
      </c>
      <c r="F35" s="1">
        <v>1</v>
      </c>
      <c r="M35" s="1">
        <v>1</v>
      </c>
      <c r="N35" s="1">
        <v>2</v>
      </c>
      <c r="O35" s="1">
        <v>2</v>
      </c>
      <c r="P35" s="1">
        <v>1</v>
      </c>
    </row>
    <row r="36" spans="3:29" x14ac:dyDescent="0.2">
      <c r="C36" s="1">
        <v>4</v>
      </c>
      <c r="D36" s="1">
        <v>2</v>
      </c>
      <c r="E36" s="1">
        <v>2</v>
      </c>
      <c r="F36" s="1">
        <v>3</v>
      </c>
      <c r="M36" s="1">
        <v>4</v>
      </c>
      <c r="N36" s="1">
        <v>3</v>
      </c>
      <c r="O36" s="1">
        <v>3</v>
      </c>
      <c r="P36" s="1">
        <v>2</v>
      </c>
    </row>
    <row r="37" spans="3:29" x14ac:dyDescent="0.2">
      <c r="C37" s="1">
        <v>2</v>
      </c>
      <c r="D37" s="1">
        <v>3</v>
      </c>
      <c r="E37" s="1">
        <v>2</v>
      </c>
      <c r="F37" s="1">
        <v>4</v>
      </c>
      <c r="M37" s="1">
        <v>1</v>
      </c>
      <c r="N37" s="1">
        <v>3</v>
      </c>
      <c r="O37" s="1">
        <v>3</v>
      </c>
      <c r="P37" s="1">
        <v>4</v>
      </c>
      <c r="V37" s="8" t="s">
        <v>96</v>
      </c>
      <c r="X37" s="8" t="s">
        <v>21</v>
      </c>
      <c r="Y37" s="8" t="s">
        <v>16</v>
      </c>
    </row>
    <row r="38" spans="3:29" x14ac:dyDescent="0.2">
      <c r="C38" s="1">
        <v>4</v>
      </c>
      <c r="D38" s="1">
        <v>2</v>
      </c>
      <c r="E38" s="1">
        <v>4</v>
      </c>
      <c r="F38" s="1">
        <v>3</v>
      </c>
      <c r="M38" s="1">
        <v>4</v>
      </c>
      <c r="N38" s="1">
        <v>1</v>
      </c>
      <c r="O38" s="1">
        <v>3</v>
      </c>
      <c r="P38" s="1">
        <v>3</v>
      </c>
      <c r="W38" s="26" t="s">
        <v>18</v>
      </c>
      <c r="X38" s="21">
        <f>(X16-X27)^2/X27</f>
        <v>0.20785092346492876</v>
      </c>
      <c r="Y38" s="21">
        <f>(Y16-Y27)^2/Y27</f>
        <v>0.29020694974348626</v>
      </c>
      <c r="AB38" s="41" t="s">
        <v>97</v>
      </c>
      <c r="AC38" s="53">
        <f>SUM(X38:Y42)</f>
        <v>2.5232454948756007</v>
      </c>
    </row>
    <row r="39" spans="3:29" x14ac:dyDescent="0.2">
      <c r="D39" s="1">
        <v>4</v>
      </c>
      <c r="E39" s="1">
        <v>3</v>
      </c>
      <c r="F39" s="1">
        <v>3</v>
      </c>
      <c r="N39" s="1">
        <v>4</v>
      </c>
      <c r="O39" s="1">
        <v>3</v>
      </c>
      <c r="P39" s="1">
        <v>2</v>
      </c>
      <c r="W39" s="26" t="s">
        <v>12</v>
      </c>
      <c r="X39" s="21">
        <f t="shared" ref="X39:Y42" si="1">(X17-X28)^2/X28</f>
        <v>0.40432451976321537</v>
      </c>
      <c r="Y39" s="21">
        <f t="shared" si="1"/>
        <v>0.56452857476373242</v>
      </c>
      <c r="AB39" s="41" t="s">
        <v>98</v>
      </c>
      <c r="AC39" s="53">
        <f>CHIDIST(AC38,4)</f>
        <v>0.64047822059781967</v>
      </c>
    </row>
    <row r="40" spans="3:29" x14ac:dyDescent="0.2">
      <c r="D40" s="1">
        <v>4</v>
      </c>
      <c r="E40" s="1">
        <v>4</v>
      </c>
      <c r="F40" s="1">
        <v>3</v>
      </c>
      <c r="N40" s="1">
        <v>4</v>
      </c>
      <c r="O40" s="1">
        <v>2</v>
      </c>
      <c r="P40" s="1">
        <v>3</v>
      </c>
      <c r="W40" s="26" t="s">
        <v>23</v>
      </c>
      <c r="X40" s="21">
        <f t="shared" si="1"/>
        <v>1.9761043383090423E-2</v>
      </c>
      <c r="Y40" s="21">
        <f t="shared" si="1"/>
        <v>2.7590890761296439E-2</v>
      </c>
    </row>
    <row r="41" spans="3:29" x14ac:dyDescent="0.2">
      <c r="D41" s="1">
        <v>2</v>
      </c>
      <c r="E41" s="1">
        <v>2</v>
      </c>
      <c r="F41" s="1">
        <v>4</v>
      </c>
      <c r="N41" s="1">
        <v>3</v>
      </c>
      <c r="O41" s="1">
        <v>2</v>
      </c>
      <c r="P41" s="1">
        <v>3</v>
      </c>
      <c r="W41" s="26" t="s">
        <v>27</v>
      </c>
      <c r="X41" s="21">
        <f t="shared" si="1"/>
        <v>0.30375928173331818</v>
      </c>
      <c r="Y41" s="21">
        <f t="shared" si="1"/>
        <v>0.42411673298614344</v>
      </c>
    </row>
    <row r="42" spans="3:29" x14ac:dyDescent="0.2">
      <c r="D42" s="1">
        <v>3</v>
      </c>
      <c r="E42" s="1">
        <v>3</v>
      </c>
      <c r="F42" s="1">
        <v>4</v>
      </c>
      <c r="N42" s="1">
        <v>3</v>
      </c>
      <c r="O42" s="1">
        <v>3</v>
      </c>
      <c r="P42" s="1">
        <v>2</v>
      </c>
      <c r="W42" s="26" t="s">
        <v>35</v>
      </c>
      <c r="X42" s="21">
        <f t="shared" si="1"/>
        <v>0.11731219408384747</v>
      </c>
      <c r="Y42" s="21">
        <f t="shared" si="1"/>
        <v>0.16379438419254208</v>
      </c>
    </row>
    <row r="43" spans="3:29" x14ac:dyDescent="0.2">
      <c r="D43" s="1">
        <v>2</v>
      </c>
      <c r="E43" s="1">
        <v>4</v>
      </c>
      <c r="F43" s="1">
        <v>3</v>
      </c>
      <c r="N43" s="1">
        <v>3</v>
      </c>
      <c r="O43" s="1">
        <v>4</v>
      </c>
      <c r="P43" s="1">
        <v>2</v>
      </c>
    </row>
    <row r="44" spans="3:29" x14ac:dyDescent="0.2">
      <c r="D44" s="1">
        <v>4</v>
      </c>
      <c r="E44" s="1">
        <v>4</v>
      </c>
      <c r="F44" s="1">
        <v>2</v>
      </c>
      <c r="N44" s="1">
        <v>4</v>
      </c>
      <c r="O44" s="1">
        <v>4</v>
      </c>
      <c r="P44" s="1">
        <v>2</v>
      </c>
    </row>
    <row r="45" spans="3:29" x14ac:dyDescent="0.2">
      <c r="D45" s="1">
        <v>2</v>
      </c>
      <c r="E45" s="1">
        <v>3</v>
      </c>
      <c r="F45" s="1">
        <v>2</v>
      </c>
      <c r="N45" s="1">
        <v>3</v>
      </c>
      <c r="O45" s="1">
        <v>4</v>
      </c>
      <c r="P45" s="1">
        <v>1</v>
      </c>
    </row>
    <row r="46" spans="3:29" x14ac:dyDescent="0.2">
      <c r="D46" s="1">
        <v>2</v>
      </c>
      <c r="E46" s="1">
        <v>1</v>
      </c>
      <c r="F46" s="1">
        <v>2</v>
      </c>
      <c r="N46" s="1">
        <v>2</v>
      </c>
      <c r="O46" s="1">
        <v>4</v>
      </c>
      <c r="P46" s="1">
        <v>1</v>
      </c>
    </row>
    <row r="47" spans="3:29" x14ac:dyDescent="0.2">
      <c r="D47" s="1">
        <v>2</v>
      </c>
      <c r="E47" s="1">
        <v>4</v>
      </c>
      <c r="F47" s="1">
        <v>4</v>
      </c>
      <c r="N47" s="1">
        <v>3</v>
      </c>
      <c r="O47" s="1">
        <v>4</v>
      </c>
      <c r="P47" s="1">
        <v>3</v>
      </c>
    </row>
    <row r="48" spans="3:29" x14ac:dyDescent="0.2">
      <c r="D48" s="1">
        <v>3</v>
      </c>
      <c r="E48" s="1">
        <v>3</v>
      </c>
      <c r="F48" s="1">
        <v>2</v>
      </c>
      <c r="N48" s="1">
        <v>2</v>
      </c>
      <c r="O48" s="1">
        <v>3</v>
      </c>
      <c r="P48" s="1">
        <v>2</v>
      </c>
    </row>
    <row r="49" spans="4:15" x14ac:dyDescent="0.2">
      <c r="D49" s="1">
        <v>4</v>
      </c>
      <c r="E49" s="1">
        <v>3</v>
      </c>
      <c r="N49" s="1">
        <v>2</v>
      </c>
      <c r="O49" s="1">
        <v>4</v>
      </c>
    </row>
    <row r="50" spans="4:15" x14ac:dyDescent="0.2">
      <c r="D50" s="1">
        <v>4</v>
      </c>
      <c r="E50" s="1">
        <v>3</v>
      </c>
      <c r="N50" s="1">
        <v>3</v>
      </c>
      <c r="O50" s="1">
        <v>3</v>
      </c>
    </row>
    <row r="51" spans="4:15" x14ac:dyDescent="0.2">
      <c r="D51" s="1">
        <v>4</v>
      </c>
      <c r="E51" s="1">
        <v>2</v>
      </c>
      <c r="N51" s="1">
        <v>3</v>
      </c>
      <c r="O51" s="1">
        <v>2</v>
      </c>
    </row>
    <row r="52" spans="4:15" x14ac:dyDescent="0.2">
      <c r="D52" s="1">
        <v>2</v>
      </c>
      <c r="E52" s="1">
        <v>4</v>
      </c>
      <c r="N52" s="1">
        <v>3</v>
      </c>
      <c r="O52" s="1">
        <v>4</v>
      </c>
    </row>
    <row r="53" spans="4:15" x14ac:dyDescent="0.2">
      <c r="D53" s="1">
        <v>2</v>
      </c>
      <c r="E53" s="1">
        <v>2</v>
      </c>
      <c r="N53" s="1">
        <v>2</v>
      </c>
      <c r="O53" s="1">
        <v>1</v>
      </c>
    </row>
    <row r="54" spans="4:15" x14ac:dyDescent="0.2">
      <c r="D54" s="1">
        <v>3</v>
      </c>
      <c r="E54" s="1">
        <v>4</v>
      </c>
      <c r="N54" s="1">
        <v>4</v>
      </c>
      <c r="O54" s="1">
        <v>3</v>
      </c>
    </row>
    <row r="55" spans="4:15" x14ac:dyDescent="0.2">
      <c r="D55" s="1">
        <v>3</v>
      </c>
      <c r="E55" s="1">
        <v>4</v>
      </c>
      <c r="N55" s="1">
        <v>4</v>
      </c>
      <c r="O55" s="1">
        <v>3</v>
      </c>
    </row>
    <row r="56" spans="4:15" x14ac:dyDescent="0.2">
      <c r="D56" s="1">
        <v>2</v>
      </c>
      <c r="E56" s="1">
        <v>2</v>
      </c>
      <c r="N56" s="1">
        <v>2</v>
      </c>
      <c r="O56" s="1">
        <v>2</v>
      </c>
    </row>
    <row r="57" spans="4:15" x14ac:dyDescent="0.2">
      <c r="D57" s="1">
        <v>4</v>
      </c>
      <c r="E57" s="1">
        <v>3</v>
      </c>
      <c r="N57" s="1">
        <v>3</v>
      </c>
      <c r="O57" s="1">
        <v>3</v>
      </c>
    </row>
    <row r="58" spans="4:15" x14ac:dyDescent="0.2">
      <c r="D58" s="1">
        <v>2</v>
      </c>
      <c r="E58" s="1">
        <v>3</v>
      </c>
      <c r="N58" s="1">
        <v>2</v>
      </c>
      <c r="O58" s="1">
        <v>4</v>
      </c>
    </row>
    <row r="59" spans="4:15" x14ac:dyDescent="0.2">
      <c r="D59" s="1">
        <v>3</v>
      </c>
      <c r="E59" s="1">
        <v>1</v>
      </c>
      <c r="N59" s="1">
        <v>4</v>
      </c>
      <c r="O59" s="1">
        <v>1</v>
      </c>
    </row>
    <row r="60" spans="4:15" x14ac:dyDescent="0.2">
      <c r="D60" s="1">
        <v>2</v>
      </c>
      <c r="E60" s="1">
        <v>4</v>
      </c>
      <c r="N60" s="1">
        <v>2</v>
      </c>
      <c r="O60" s="1">
        <v>3</v>
      </c>
    </row>
    <row r="61" spans="4:15" x14ac:dyDescent="0.2">
      <c r="D61" s="1">
        <v>3</v>
      </c>
      <c r="E61" s="1">
        <v>2</v>
      </c>
      <c r="N61" s="1">
        <v>3</v>
      </c>
      <c r="O61" s="1">
        <v>2</v>
      </c>
    </row>
    <row r="62" spans="4:15" x14ac:dyDescent="0.2">
      <c r="D62" s="1">
        <v>2</v>
      </c>
      <c r="E62" s="1">
        <v>3</v>
      </c>
      <c r="N62" s="1">
        <v>3</v>
      </c>
      <c r="O62" s="1">
        <v>3</v>
      </c>
    </row>
    <row r="63" spans="4:15" x14ac:dyDescent="0.2">
      <c r="D63" s="1">
        <v>3</v>
      </c>
      <c r="E63" s="1">
        <v>2</v>
      </c>
      <c r="N63" s="1">
        <v>4</v>
      </c>
      <c r="O63" s="1">
        <v>2</v>
      </c>
    </row>
    <row r="64" spans="4:15" x14ac:dyDescent="0.2">
      <c r="D64" s="1">
        <v>4</v>
      </c>
      <c r="E64" s="1">
        <v>3</v>
      </c>
      <c r="N64" s="1">
        <v>4</v>
      </c>
      <c r="O64" s="1">
        <v>3</v>
      </c>
    </row>
    <row r="65" spans="4:15" x14ac:dyDescent="0.2">
      <c r="D65" s="1">
        <v>3</v>
      </c>
      <c r="E65" s="1">
        <v>3</v>
      </c>
      <c r="N65" s="1">
        <v>3</v>
      </c>
      <c r="O65" s="1">
        <v>4</v>
      </c>
    </row>
    <row r="66" spans="4:15" x14ac:dyDescent="0.2">
      <c r="D66" s="1">
        <v>2</v>
      </c>
      <c r="E66" s="1">
        <v>3</v>
      </c>
      <c r="N66" s="1">
        <v>2</v>
      </c>
      <c r="O66" s="1">
        <v>3</v>
      </c>
    </row>
    <row r="67" spans="4:15" x14ac:dyDescent="0.2">
      <c r="D67" s="1">
        <v>2</v>
      </c>
      <c r="E67" s="1">
        <v>2</v>
      </c>
      <c r="N67" s="1">
        <v>3</v>
      </c>
      <c r="O67" s="1">
        <v>1</v>
      </c>
    </row>
    <row r="68" spans="4:15" x14ac:dyDescent="0.2">
      <c r="D68" s="1">
        <v>3</v>
      </c>
      <c r="E68" s="1">
        <v>3</v>
      </c>
      <c r="N68" s="1">
        <v>2</v>
      </c>
      <c r="O68" s="1">
        <v>4</v>
      </c>
    </row>
    <row r="69" spans="4:15" x14ac:dyDescent="0.2">
      <c r="D69" s="1">
        <v>3</v>
      </c>
      <c r="E69" s="1">
        <v>2</v>
      </c>
      <c r="N69" s="1">
        <v>2</v>
      </c>
      <c r="O69" s="1">
        <v>2</v>
      </c>
    </row>
    <row r="70" spans="4:15" x14ac:dyDescent="0.2">
      <c r="D70" s="1">
        <v>4</v>
      </c>
      <c r="E70" s="1">
        <v>2</v>
      </c>
      <c r="N70" s="1">
        <v>4</v>
      </c>
      <c r="O70" s="1">
        <v>3</v>
      </c>
    </row>
    <row r="71" spans="4:15" x14ac:dyDescent="0.2">
      <c r="D71" s="1">
        <v>3</v>
      </c>
      <c r="E71" s="1">
        <v>3</v>
      </c>
      <c r="N71" s="1">
        <v>2</v>
      </c>
      <c r="O71" s="1">
        <v>2</v>
      </c>
    </row>
    <row r="72" spans="4:15" x14ac:dyDescent="0.2">
      <c r="D72" s="1">
        <v>2</v>
      </c>
      <c r="E72" s="1">
        <v>4</v>
      </c>
      <c r="N72" s="1">
        <v>2</v>
      </c>
      <c r="O72" s="1">
        <v>4</v>
      </c>
    </row>
    <row r="73" spans="4:15" x14ac:dyDescent="0.2">
      <c r="D73" s="1">
        <v>3</v>
      </c>
      <c r="E73" s="1">
        <v>4</v>
      </c>
      <c r="N73" s="1">
        <v>4</v>
      </c>
      <c r="O73" s="1">
        <v>4</v>
      </c>
    </row>
    <row r="74" spans="4:15" x14ac:dyDescent="0.2">
      <c r="D74" s="1">
        <v>2</v>
      </c>
      <c r="E74" s="1">
        <v>3</v>
      </c>
      <c r="N74" s="1">
        <v>2</v>
      </c>
      <c r="O74" s="1">
        <v>2</v>
      </c>
    </row>
    <row r="75" spans="4:15" x14ac:dyDescent="0.2">
      <c r="D75" s="1">
        <v>2</v>
      </c>
      <c r="E75" s="1">
        <v>2</v>
      </c>
      <c r="N75" s="1">
        <v>2</v>
      </c>
      <c r="O75" s="1">
        <v>3</v>
      </c>
    </row>
    <row r="76" spans="4:15" x14ac:dyDescent="0.2">
      <c r="D76" s="1">
        <v>3</v>
      </c>
      <c r="E76" s="1">
        <v>2</v>
      </c>
      <c r="N76" s="1">
        <v>3</v>
      </c>
      <c r="O76" s="1">
        <v>2</v>
      </c>
    </row>
    <row r="77" spans="4:15" x14ac:dyDescent="0.2">
      <c r="D77" s="1">
        <v>1</v>
      </c>
      <c r="E77" s="1">
        <v>3</v>
      </c>
      <c r="N77" s="1">
        <v>1</v>
      </c>
      <c r="O77" s="1">
        <v>2</v>
      </c>
    </row>
    <row r="78" spans="4:15" x14ac:dyDescent="0.2">
      <c r="D78" s="1">
        <v>2</v>
      </c>
      <c r="E78" s="1">
        <v>2</v>
      </c>
      <c r="N78" s="1">
        <v>2</v>
      </c>
      <c r="O78" s="1">
        <v>3</v>
      </c>
    </row>
    <row r="79" spans="4:15" x14ac:dyDescent="0.2">
      <c r="D79" s="1">
        <v>4</v>
      </c>
      <c r="E79" s="1">
        <v>4</v>
      </c>
      <c r="N79" s="1">
        <v>3</v>
      </c>
      <c r="O79" s="1">
        <v>3</v>
      </c>
    </row>
    <row r="80" spans="4:15" x14ac:dyDescent="0.2">
      <c r="D80" s="1">
        <v>3</v>
      </c>
      <c r="E80" s="1">
        <v>4</v>
      </c>
      <c r="N80" s="1">
        <v>2</v>
      </c>
      <c r="O80" s="1">
        <v>4</v>
      </c>
    </row>
    <row r="81" spans="4:15" x14ac:dyDescent="0.2">
      <c r="D81" s="1">
        <v>4</v>
      </c>
      <c r="E81" s="1">
        <v>3</v>
      </c>
      <c r="N81" s="1">
        <v>4</v>
      </c>
      <c r="O81" s="1">
        <v>3</v>
      </c>
    </row>
    <row r="82" spans="4:15" x14ac:dyDescent="0.2">
      <c r="D82" s="1">
        <v>2</v>
      </c>
      <c r="E82" s="1">
        <v>3</v>
      </c>
      <c r="N82" s="1">
        <v>3</v>
      </c>
      <c r="O82" s="1">
        <v>2</v>
      </c>
    </row>
    <row r="83" spans="4:15" x14ac:dyDescent="0.2">
      <c r="D83" s="1">
        <v>4</v>
      </c>
      <c r="E83" s="1">
        <v>4</v>
      </c>
      <c r="N83" s="1">
        <v>4</v>
      </c>
      <c r="O83" s="1">
        <v>4</v>
      </c>
    </row>
    <row r="84" spans="4:15" x14ac:dyDescent="0.2">
      <c r="D84" s="1">
        <v>2</v>
      </c>
      <c r="E84" s="1">
        <v>2</v>
      </c>
      <c r="N84" s="1">
        <v>2</v>
      </c>
      <c r="O84" s="1">
        <v>2</v>
      </c>
    </row>
    <row r="85" spans="4:15" x14ac:dyDescent="0.2">
      <c r="D85" s="1">
        <v>3</v>
      </c>
      <c r="E85" s="1">
        <v>2</v>
      </c>
      <c r="N85" s="1">
        <v>2</v>
      </c>
      <c r="O85" s="1">
        <v>1</v>
      </c>
    </row>
    <row r="86" spans="4:15" x14ac:dyDescent="0.2">
      <c r="D86" s="1">
        <v>4</v>
      </c>
      <c r="E86" s="1">
        <v>4</v>
      </c>
      <c r="N86" s="1">
        <v>4</v>
      </c>
      <c r="O86" s="1">
        <v>3</v>
      </c>
    </row>
    <row r="87" spans="4:15" x14ac:dyDescent="0.2">
      <c r="D87" s="1">
        <v>2</v>
      </c>
      <c r="E87" s="1">
        <v>2</v>
      </c>
      <c r="N87" s="1">
        <v>2</v>
      </c>
      <c r="O87" s="1">
        <v>1</v>
      </c>
    </row>
    <row r="88" spans="4:15" x14ac:dyDescent="0.2">
      <c r="D88" s="1">
        <v>2</v>
      </c>
      <c r="E88" s="1">
        <v>2</v>
      </c>
      <c r="N88" s="1">
        <v>1</v>
      </c>
      <c r="O88" s="1">
        <v>1</v>
      </c>
    </row>
    <row r="89" spans="4:15" x14ac:dyDescent="0.2">
      <c r="D89" s="1">
        <v>3</v>
      </c>
      <c r="E89" s="1">
        <v>3</v>
      </c>
      <c r="N89" s="1">
        <v>4</v>
      </c>
      <c r="O89" s="1">
        <v>1</v>
      </c>
    </row>
    <row r="90" spans="4:15" x14ac:dyDescent="0.2">
      <c r="D90" s="1">
        <v>3</v>
      </c>
      <c r="E90" s="1">
        <v>3</v>
      </c>
      <c r="N90" s="1">
        <v>3</v>
      </c>
      <c r="O90" s="1">
        <v>1</v>
      </c>
    </row>
    <row r="91" spans="4:15" x14ac:dyDescent="0.2">
      <c r="D91" s="1">
        <v>2</v>
      </c>
      <c r="E91" s="1">
        <v>3</v>
      </c>
      <c r="N91" s="1">
        <v>2</v>
      </c>
      <c r="O91" s="1">
        <v>1</v>
      </c>
    </row>
    <row r="92" spans="4:15" x14ac:dyDescent="0.2">
      <c r="D92" s="1">
        <v>3</v>
      </c>
      <c r="E92" s="1">
        <v>1</v>
      </c>
      <c r="N92" s="1">
        <v>4</v>
      </c>
      <c r="O92" s="1">
        <v>1</v>
      </c>
    </row>
    <row r="93" spans="4:15" x14ac:dyDescent="0.2">
      <c r="D93" s="1">
        <v>4</v>
      </c>
      <c r="N93" s="1">
        <v>4</v>
      </c>
    </row>
    <row r="94" spans="4:15" x14ac:dyDescent="0.2">
      <c r="D94" s="1">
        <v>3</v>
      </c>
      <c r="N94" s="1">
        <v>2</v>
      </c>
    </row>
    <row r="95" spans="4:15" x14ac:dyDescent="0.2">
      <c r="D95" s="1">
        <v>2</v>
      </c>
      <c r="N95" s="1">
        <v>2</v>
      </c>
    </row>
    <row r="96" spans="4:15" x14ac:dyDescent="0.2">
      <c r="D96" s="1">
        <v>3</v>
      </c>
      <c r="N96" s="1">
        <v>3</v>
      </c>
    </row>
    <row r="97" spans="4:14" x14ac:dyDescent="0.2">
      <c r="D97" s="1">
        <v>4</v>
      </c>
      <c r="N97" s="1">
        <v>4</v>
      </c>
    </row>
    <row r="98" spans="4:14" x14ac:dyDescent="0.2">
      <c r="D98" s="1">
        <v>4</v>
      </c>
      <c r="N98" s="1">
        <v>4</v>
      </c>
    </row>
    <row r="99" spans="4:14" x14ac:dyDescent="0.2">
      <c r="D99" s="1">
        <v>3</v>
      </c>
      <c r="N99" s="1">
        <v>3</v>
      </c>
    </row>
    <row r="100" spans="4:14" x14ac:dyDescent="0.2">
      <c r="D100" s="1">
        <v>4</v>
      </c>
      <c r="N100" s="1">
        <v>3</v>
      </c>
    </row>
    <row r="101" spans="4:14" x14ac:dyDescent="0.2">
      <c r="D101" s="1">
        <v>4</v>
      </c>
      <c r="N101" s="1">
        <v>4</v>
      </c>
    </row>
    <row r="102" spans="4:14" x14ac:dyDescent="0.2">
      <c r="D102" s="1">
        <v>2</v>
      </c>
      <c r="N102" s="1">
        <v>2</v>
      </c>
    </row>
    <row r="103" spans="4:14" x14ac:dyDescent="0.2">
      <c r="D103" s="1">
        <v>2</v>
      </c>
      <c r="N103" s="1">
        <v>3</v>
      </c>
    </row>
    <row r="104" spans="4:14" x14ac:dyDescent="0.2">
      <c r="D104" s="1">
        <v>4</v>
      </c>
      <c r="N104" s="1">
        <v>3</v>
      </c>
    </row>
    <row r="105" spans="4:14" x14ac:dyDescent="0.2">
      <c r="D105" s="1">
        <v>4</v>
      </c>
      <c r="N105" s="1">
        <v>4</v>
      </c>
    </row>
    <row r="106" spans="4:14" x14ac:dyDescent="0.2">
      <c r="D106" s="1">
        <v>3</v>
      </c>
      <c r="N106" s="1">
        <v>4</v>
      </c>
    </row>
    <row r="107" spans="4:14" x14ac:dyDescent="0.2">
      <c r="D107" s="1">
        <v>2</v>
      </c>
      <c r="N107" s="1">
        <v>3</v>
      </c>
    </row>
    <row r="108" spans="4:14" x14ac:dyDescent="0.2">
      <c r="D108" s="1">
        <v>1</v>
      </c>
      <c r="N108" s="1">
        <v>1</v>
      </c>
    </row>
    <row r="109" spans="4:14" x14ac:dyDescent="0.2">
      <c r="D109" s="1">
        <v>4</v>
      </c>
      <c r="N109" s="1">
        <v>4</v>
      </c>
    </row>
    <row r="110" spans="4:14" x14ac:dyDescent="0.2">
      <c r="D110" s="1">
        <v>2</v>
      </c>
      <c r="N110" s="1">
        <v>2</v>
      </c>
    </row>
    <row r="111" spans="4:14" x14ac:dyDescent="0.2">
      <c r="D111" s="1">
        <v>3</v>
      </c>
      <c r="N111" s="1">
        <v>3</v>
      </c>
    </row>
    <row r="112" spans="4:14" x14ac:dyDescent="0.2">
      <c r="D112" s="1">
        <v>4</v>
      </c>
      <c r="N112" s="1">
        <v>4</v>
      </c>
    </row>
    <row r="113" spans="4:14" x14ac:dyDescent="0.2">
      <c r="D113" s="1">
        <v>2</v>
      </c>
      <c r="N113" s="1">
        <v>3</v>
      </c>
    </row>
    <row r="114" spans="4:14" x14ac:dyDescent="0.2">
      <c r="D114" s="1">
        <v>4</v>
      </c>
      <c r="N114" s="1">
        <v>4</v>
      </c>
    </row>
    <row r="115" spans="4:14" x14ac:dyDescent="0.2">
      <c r="D115" s="1">
        <v>3</v>
      </c>
      <c r="N115" s="1">
        <v>3</v>
      </c>
    </row>
    <row r="116" spans="4:14" x14ac:dyDescent="0.2">
      <c r="D116" s="1">
        <v>3</v>
      </c>
      <c r="N116" s="1">
        <v>3</v>
      </c>
    </row>
    <row r="117" spans="4:14" x14ac:dyDescent="0.2">
      <c r="D117" s="1">
        <v>4</v>
      </c>
      <c r="N117" s="1">
        <v>4</v>
      </c>
    </row>
    <row r="118" spans="4:14" x14ac:dyDescent="0.2">
      <c r="D118" s="1">
        <v>2</v>
      </c>
      <c r="N118" s="1">
        <v>2</v>
      </c>
    </row>
    <row r="119" spans="4:14" x14ac:dyDescent="0.2">
      <c r="D119" s="1">
        <v>3</v>
      </c>
      <c r="N119" s="1">
        <v>2</v>
      </c>
    </row>
    <row r="120" spans="4:14" x14ac:dyDescent="0.2">
      <c r="D120" s="1">
        <v>3</v>
      </c>
      <c r="N120" s="1">
        <v>3</v>
      </c>
    </row>
    <row r="121" spans="4:14" x14ac:dyDescent="0.2">
      <c r="D121" s="1">
        <v>4</v>
      </c>
      <c r="N121" s="1">
        <v>2</v>
      </c>
    </row>
    <row r="122" spans="4:14" x14ac:dyDescent="0.2">
      <c r="D122" s="1">
        <v>3</v>
      </c>
      <c r="N122" s="1">
        <v>4</v>
      </c>
    </row>
    <row r="123" spans="4:14" x14ac:dyDescent="0.2">
      <c r="D123" s="1">
        <v>2</v>
      </c>
      <c r="N123" s="1">
        <v>2</v>
      </c>
    </row>
    <row r="124" spans="4:14" x14ac:dyDescent="0.2">
      <c r="D124" s="1">
        <v>3</v>
      </c>
      <c r="N124" s="1">
        <v>2</v>
      </c>
    </row>
    <row r="125" spans="4:14" x14ac:dyDescent="0.2">
      <c r="D125" s="1">
        <v>4</v>
      </c>
      <c r="N125" s="1">
        <v>4</v>
      </c>
    </row>
    <row r="126" spans="4:14" x14ac:dyDescent="0.2">
      <c r="D126" s="1">
        <v>3</v>
      </c>
      <c r="N126" s="1">
        <v>4</v>
      </c>
    </row>
    <row r="127" spans="4:14" x14ac:dyDescent="0.2">
      <c r="D127" s="1">
        <v>2</v>
      </c>
      <c r="N127" s="1">
        <v>2</v>
      </c>
    </row>
    <row r="128" spans="4:14" x14ac:dyDescent="0.2">
      <c r="D128" s="1">
        <v>3</v>
      </c>
      <c r="N128" s="1">
        <v>3</v>
      </c>
    </row>
    <row r="129" spans="4:14" x14ac:dyDescent="0.2">
      <c r="D129" s="1">
        <v>2</v>
      </c>
      <c r="N129" s="1">
        <v>2</v>
      </c>
    </row>
    <row r="130" spans="4:14" x14ac:dyDescent="0.2">
      <c r="D130" s="1">
        <v>3</v>
      </c>
      <c r="N130" s="1">
        <v>3</v>
      </c>
    </row>
    <row r="131" spans="4:14" x14ac:dyDescent="0.2">
      <c r="D131" s="1">
        <v>4</v>
      </c>
      <c r="N131" s="1">
        <v>3</v>
      </c>
    </row>
    <row r="132" spans="4:14" x14ac:dyDescent="0.2">
      <c r="D132" s="1">
        <v>4</v>
      </c>
      <c r="N132" s="1">
        <v>4</v>
      </c>
    </row>
    <row r="133" spans="4:14" x14ac:dyDescent="0.2">
      <c r="D133" s="1">
        <v>2</v>
      </c>
      <c r="N133" s="1">
        <v>3</v>
      </c>
    </row>
    <row r="134" spans="4:14" x14ac:dyDescent="0.2">
      <c r="D134" s="1">
        <v>3</v>
      </c>
      <c r="N134" s="1">
        <v>3</v>
      </c>
    </row>
    <row r="135" spans="4:14" x14ac:dyDescent="0.2">
      <c r="D135" s="1">
        <v>3</v>
      </c>
      <c r="N135" s="1">
        <v>3</v>
      </c>
    </row>
    <row r="136" spans="4:14" x14ac:dyDescent="0.2">
      <c r="D136" s="1">
        <v>3</v>
      </c>
      <c r="N136" s="1">
        <v>3</v>
      </c>
    </row>
    <row r="137" spans="4:14" x14ac:dyDescent="0.2">
      <c r="D137" s="1">
        <v>3</v>
      </c>
      <c r="N137" s="1">
        <v>3</v>
      </c>
    </row>
    <row r="138" spans="4:14" x14ac:dyDescent="0.2">
      <c r="D138" s="1">
        <v>2</v>
      </c>
      <c r="N138" s="1">
        <v>1</v>
      </c>
    </row>
    <row r="139" spans="4:14" x14ac:dyDescent="0.2">
      <c r="D139" s="1">
        <v>2</v>
      </c>
      <c r="N139" s="1">
        <v>2</v>
      </c>
    </row>
    <row r="140" spans="4:14" x14ac:dyDescent="0.2">
      <c r="D140" s="1">
        <v>2</v>
      </c>
      <c r="N140" s="1">
        <v>3</v>
      </c>
    </row>
    <row r="141" spans="4:14" x14ac:dyDescent="0.2">
      <c r="D141" s="1">
        <v>3</v>
      </c>
      <c r="N141" s="1">
        <v>4</v>
      </c>
    </row>
    <row r="142" spans="4:14" x14ac:dyDescent="0.2">
      <c r="D142" s="1">
        <v>3</v>
      </c>
      <c r="N142" s="1">
        <v>3</v>
      </c>
    </row>
    <row r="143" spans="4:14" x14ac:dyDescent="0.2">
      <c r="D143" s="1">
        <v>1</v>
      </c>
      <c r="N143" s="1">
        <v>1</v>
      </c>
    </row>
    <row r="144" spans="4:14" x14ac:dyDescent="0.2">
      <c r="D144" s="1">
        <v>3</v>
      </c>
      <c r="N144" s="1">
        <v>2</v>
      </c>
    </row>
    <row r="145" spans="4:14" x14ac:dyDescent="0.2">
      <c r="D145" s="1">
        <v>4</v>
      </c>
      <c r="N145" s="1">
        <v>4</v>
      </c>
    </row>
    <row r="146" spans="4:14" x14ac:dyDescent="0.2">
      <c r="D146" s="1">
        <v>4</v>
      </c>
      <c r="N146" s="1">
        <v>4</v>
      </c>
    </row>
    <row r="147" spans="4:14" x14ac:dyDescent="0.2">
      <c r="D147" s="1">
        <v>2</v>
      </c>
      <c r="N147" s="1">
        <v>2</v>
      </c>
    </row>
    <row r="148" spans="4:14" x14ac:dyDescent="0.2">
      <c r="D148" s="1">
        <v>2</v>
      </c>
      <c r="N148" s="1">
        <v>2</v>
      </c>
    </row>
    <row r="149" spans="4:14" x14ac:dyDescent="0.2">
      <c r="D149" s="1">
        <v>3</v>
      </c>
      <c r="N149" s="1">
        <v>2</v>
      </c>
    </row>
    <row r="150" spans="4:14" x14ac:dyDescent="0.2">
      <c r="D150" s="1">
        <v>3</v>
      </c>
      <c r="N150" s="1">
        <v>3</v>
      </c>
    </row>
    <row r="151" spans="4:14" x14ac:dyDescent="0.2">
      <c r="D151" s="1">
        <v>2</v>
      </c>
      <c r="N151" s="1">
        <v>2</v>
      </c>
    </row>
    <row r="152" spans="4:14" x14ac:dyDescent="0.2">
      <c r="D152" s="1">
        <v>3</v>
      </c>
      <c r="N152" s="1">
        <v>2</v>
      </c>
    </row>
    <row r="153" spans="4:14" x14ac:dyDescent="0.2">
      <c r="D153" s="1">
        <v>4</v>
      </c>
      <c r="N153" s="1">
        <v>4</v>
      </c>
    </row>
    <row r="154" spans="4:14" x14ac:dyDescent="0.2">
      <c r="D154" s="1">
        <v>4</v>
      </c>
      <c r="N154" s="1">
        <v>3</v>
      </c>
    </row>
    <row r="155" spans="4:14" x14ac:dyDescent="0.2">
      <c r="D155" s="1">
        <v>4</v>
      </c>
      <c r="N155" s="1">
        <v>3</v>
      </c>
    </row>
    <row r="156" spans="4:14" x14ac:dyDescent="0.2">
      <c r="D156" s="1">
        <v>4</v>
      </c>
      <c r="N156" s="1">
        <v>4</v>
      </c>
    </row>
    <row r="157" spans="4:14" x14ac:dyDescent="0.2">
      <c r="D157" s="1">
        <v>4</v>
      </c>
      <c r="N157" s="1">
        <v>3</v>
      </c>
    </row>
    <row r="158" spans="4:14" x14ac:dyDescent="0.2">
      <c r="D158" s="1">
        <v>4</v>
      </c>
      <c r="N158" s="1">
        <v>4</v>
      </c>
    </row>
    <row r="159" spans="4:14" x14ac:dyDescent="0.2">
      <c r="D159" s="1">
        <v>4</v>
      </c>
      <c r="N159" s="1">
        <v>3</v>
      </c>
    </row>
    <row r="160" spans="4:14" x14ac:dyDescent="0.2">
      <c r="D160" s="1">
        <v>3</v>
      </c>
      <c r="N160" s="1">
        <v>4</v>
      </c>
    </row>
    <row r="161" spans="4:14" x14ac:dyDescent="0.2">
      <c r="D161" s="1">
        <v>3</v>
      </c>
      <c r="N161" s="1">
        <v>3</v>
      </c>
    </row>
    <row r="162" spans="4:14" x14ac:dyDescent="0.2">
      <c r="D162" s="1">
        <v>3</v>
      </c>
      <c r="N162" s="1">
        <v>4</v>
      </c>
    </row>
    <row r="163" spans="4:14" x14ac:dyDescent="0.2">
      <c r="D163" s="1">
        <v>2</v>
      </c>
      <c r="N163" s="1">
        <v>2</v>
      </c>
    </row>
    <row r="164" spans="4:14" x14ac:dyDescent="0.2">
      <c r="D164" s="1">
        <v>2</v>
      </c>
      <c r="N164" s="1">
        <v>2</v>
      </c>
    </row>
    <row r="165" spans="4:14" x14ac:dyDescent="0.2">
      <c r="D165" s="1">
        <v>2</v>
      </c>
      <c r="N165" s="1">
        <v>2</v>
      </c>
    </row>
    <row r="166" spans="4:14" x14ac:dyDescent="0.2">
      <c r="D166" s="1">
        <v>3</v>
      </c>
      <c r="N166" s="1">
        <v>2</v>
      </c>
    </row>
    <row r="167" spans="4:14" x14ac:dyDescent="0.2">
      <c r="D167" s="1">
        <v>2</v>
      </c>
      <c r="N167" s="1">
        <v>2</v>
      </c>
    </row>
    <row r="168" spans="4:14" x14ac:dyDescent="0.2">
      <c r="D168" s="1">
        <v>3</v>
      </c>
      <c r="N168" s="1">
        <v>2</v>
      </c>
    </row>
    <row r="169" spans="4:14" x14ac:dyDescent="0.2">
      <c r="D169" s="1">
        <v>1</v>
      </c>
      <c r="N169" s="1">
        <v>1</v>
      </c>
    </row>
    <row r="170" spans="4:14" x14ac:dyDescent="0.2">
      <c r="D170" s="1">
        <v>4</v>
      </c>
      <c r="N170" s="1">
        <v>4</v>
      </c>
    </row>
    <row r="171" spans="4:14" x14ac:dyDescent="0.2">
      <c r="D171" s="1">
        <v>4</v>
      </c>
      <c r="N171" s="1">
        <v>4</v>
      </c>
    </row>
    <row r="172" spans="4:14" x14ac:dyDescent="0.2">
      <c r="D172" s="1">
        <v>2</v>
      </c>
      <c r="N172" s="1">
        <v>2</v>
      </c>
    </row>
    <row r="173" spans="4:14" x14ac:dyDescent="0.2">
      <c r="D173" s="1">
        <v>2</v>
      </c>
      <c r="N173" s="1">
        <v>3</v>
      </c>
    </row>
    <row r="174" spans="4:14" x14ac:dyDescent="0.2">
      <c r="D174" s="1">
        <v>3</v>
      </c>
      <c r="N174" s="1">
        <v>3</v>
      </c>
    </row>
    <row r="175" spans="4:14" x14ac:dyDescent="0.2">
      <c r="D175" s="1">
        <v>4</v>
      </c>
      <c r="N175" s="1">
        <v>4</v>
      </c>
    </row>
    <row r="176" spans="4:14" x14ac:dyDescent="0.2">
      <c r="D176" s="1">
        <v>3</v>
      </c>
      <c r="N176" s="1">
        <v>2</v>
      </c>
    </row>
    <row r="177" spans="4:14" x14ac:dyDescent="0.2">
      <c r="D177" s="1">
        <v>3</v>
      </c>
      <c r="N177" s="1">
        <v>3</v>
      </c>
    </row>
    <row r="178" spans="4:14" x14ac:dyDescent="0.2">
      <c r="D178" s="1">
        <v>4</v>
      </c>
      <c r="N178" s="1">
        <v>4</v>
      </c>
    </row>
    <row r="179" spans="4:14" x14ac:dyDescent="0.2">
      <c r="D179" s="1">
        <v>3</v>
      </c>
      <c r="N179" s="1">
        <v>4</v>
      </c>
    </row>
    <row r="180" spans="4:14" x14ac:dyDescent="0.2">
      <c r="D180" s="1">
        <v>3</v>
      </c>
      <c r="N180" s="1">
        <v>2</v>
      </c>
    </row>
    <row r="181" spans="4:14" x14ac:dyDescent="0.2">
      <c r="D181" s="1">
        <v>2</v>
      </c>
      <c r="N181" s="1">
        <v>2</v>
      </c>
    </row>
    <row r="182" spans="4:14" x14ac:dyDescent="0.2">
      <c r="D182" s="1">
        <v>3</v>
      </c>
      <c r="N182" s="1">
        <v>3</v>
      </c>
    </row>
    <row r="183" spans="4:14" x14ac:dyDescent="0.2">
      <c r="D183" s="1">
        <v>2</v>
      </c>
      <c r="N183" s="1">
        <v>1</v>
      </c>
    </row>
    <row r="184" spans="4:14" x14ac:dyDescent="0.2">
      <c r="D184" s="1">
        <v>4</v>
      </c>
      <c r="N184" s="1">
        <v>4</v>
      </c>
    </row>
    <row r="185" spans="4:14" x14ac:dyDescent="0.2">
      <c r="D185" s="1">
        <v>4</v>
      </c>
      <c r="N185" s="1">
        <v>3</v>
      </c>
    </row>
    <row r="186" spans="4:14" x14ac:dyDescent="0.2">
      <c r="D186" s="1">
        <v>4</v>
      </c>
      <c r="N186" s="1">
        <v>3</v>
      </c>
    </row>
    <row r="187" spans="4:14" x14ac:dyDescent="0.2">
      <c r="D187" s="1">
        <v>4</v>
      </c>
      <c r="N187" s="1">
        <v>3</v>
      </c>
    </row>
    <row r="188" spans="4:14" x14ac:dyDescent="0.2">
      <c r="D188" s="1">
        <v>2</v>
      </c>
      <c r="N188" s="1">
        <v>2</v>
      </c>
    </row>
    <row r="189" spans="4:14" x14ac:dyDescent="0.2">
      <c r="D189" s="1">
        <v>4</v>
      </c>
      <c r="N189" s="1">
        <v>1</v>
      </c>
    </row>
    <row r="190" spans="4:14" x14ac:dyDescent="0.2">
      <c r="D190" s="1">
        <v>4</v>
      </c>
      <c r="N190" s="1">
        <v>4</v>
      </c>
    </row>
    <row r="191" spans="4:14" x14ac:dyDescent="0.2">
      <c r="D191" s="1">
        <v>4</v>
      </c>
      <c r="N191" s="1">
        <v>3</v>
      </c>
    </row>
    <row r="192" spans="4:14" x14ac:dyDescent="0.2">
      <c r="D192" s="1">
        <v>3</v>
      </c>
      <c r="N192" s="1">
        <v>3</v>
      </c>
    </row>
    <row r="193" spans="1:15" x14ac:dyDescent="0.2">
      <c r="D193" s="1">
        <v>4</v>
      </c>
      <c r="N193" s="1">
        <v>3</v>
      </c>
    </row>
    <row r="194" spans="1:15" x14ac:dyDescent="0.2">
      <c r="D194" s="1">
        <v>2</v>
      </c>
      <c r="N194" s="1">
        <v>2</v>
      </c>
    </row>
    <row r="195" spans="1:15" x14ac:dyDescent="0.2">
      <c r="D195" s="1">
        <v>4</v>
      </c>
      <c r="N195" s="1">
        <v>4</v>
      </c>
    </row>
    <row r="196" spans="1:15" x14ac:dyDescent="0.2">
      <c r="D196" s="1">
        <v>4</v>
      </c>
      <c r="N196" s="1">
        <v>4</v>
      </c>
    </row>
    <row r="197" spans="1:15" x14ac:dyDescent="0.2">
      <c r="D197" s="1">
        <v>1</v>
      </c>
      <c r="N197" s="1">
        <v>1</v>
      </c>
    </row>
    <row r="199" spans="1:15" x14ac:dyDescent="0.2">
      <c r="A199" t="s">
        <v>68</v>
      </c>
      <c r="K199" t="s">
        <v>68</v>
      </c>
    </row>
    <row r="201" spans="1:15" ht="13.5" thickBot="1" x14ac:dyDescent="0.25">
      <c r="A201" t="s">
        <v>69</v>
      </c>
      <c r="K201" t="s">
        <v>69</v>
      </c>
    </row>
    <row r="202" spans="1:15" x14ac:dyDescent="0.2">
      <c r="A202" s="12" t="s">
        <v>70</v>
      </c>
      <c r="B202" s="12" t="s">
        <v>71</v>
      </c>
      <c r="C202" s="12" t="s">
        <v>72</v>
      </c>
      <c r="D202" s="12" t="s">
        <v>63</v>
      </c>
      <c r="E202" s="12" t="s">
        <v>49</v>
      </c>
      <c r="K202" s="12" t="s">
        <v>70</v>
      </c>
      <c r="L202" s="12" t="s">
        <v>71</v>
      </c>
      <c r="M202" s="12" t="s">
        <v>72</v>
      </c>
      <c r="N202" s="12" t="s">
        <v>63</v>
      </c>
      <c r="O202" s="12" t="s">
        <v>49</v>
      </c>
    </row>
    <row r="203" spans="1:15" x14ac:dyDescent="0.2">
      <c r="A203" s="31" t="s">
        <v>35</v>
      </c>
      <c r="B203" s="10">
        <v>10</v>
      </c>
      <c r="C203" s="10">
        <v>27</v>
      </c>
      <c r="D203" s="15">
        <v>2.7</v>
      </c>
      <c r="E203" s="15">
        <v>0.89999999999999936</v>
      </c>
      <c r="K203" s="31" t="s">
        <v>35</v>
      </c>
      <c r="L203" s="10">
        <v>10</v>
      </c>
      <c r="M203" s="10">
        <v>27</v>
      </c>
      <c r="N203" s="15">
        <v>2.7</v>
      </c>
      <c r="O203" s="15">
        <v>0.67777777777777715</v>
      </c>
    </row>
    <row r="204" spans="1:15" x14ac:dyDescent="0.2">
      <c r="A204" s="31" t="s">
        <v>27</v>
      </c>
      <c r="B204" s="10">
        <v>37</v>
      </c>
      <c r="C204" s="10">
        <v>107</v>
      </c>
      <c r="D204" s="15">
        <v>2.8918918918918921</v>
      </c>
      <c r="E204" s="15">
        <v>0.71021021021020969</v>
      </c>
      <c r="K204" s="31" t="s">
        <v>27</v>
      </c>
      <c r="L204" s="10">
        <v>37</v>
      </c>
      <c r="M204" s="10">
        <v>94</v>
      </c>
      <c r="N204" s="15">
        <v>2.5405405405405403</v>
      </c>
      <c r="O204" s="15">
        <v>0.86636636636636644</v>
      </c>
    </row>
    <row r="205" spans="1:15" x14ac:dyDescent="0.2">
      <c r="A205" s="31" t="s">
        <v>12</v>
      </c>
      <c r="B205" s="10">
        <v>196</v>
      </c>
      <c r="C205" s="10">
        <v>573</v>
      </c>
      <c r="D205" s="15">
        <v>2.9234693877551021</v>
      </c>
      <c r="E205" s="15">
        <v>0.74795918367346925</v>
      </c>
      <c r="K205" s="31" t="s">
        <v>12</v>
      </c>
      <c r="L205" s="10">
        <v>196</v>
      </c>
      <c r="M205" s="10">
        <v>553</v>
      </c>
      <c r="N205" s="15">
        <v>2.8214285714285716</v>
      </c>
      <c r="O205" s="15">
        <v>0.8141025641025641</v>
      </c>
    </row>
    <row r="206" spans="1:15" x14ac:dyDescent="0.2">
      <c r="A206" s="31" t="s">
        <v>23</v>
      </c>
      <c r="B206" s="10">
        <v>91</v>
      </c>
      <c r="C206" s="10">
        <v>251</v>
      </c>
      <c r="D206" s="15">
        <v>2.7582417582417582</v>
      </c>
      <c r="E206" s="15">
        <v>0.7409035409035406</v>
      </c>
      <c r="K206" s="31" t="s">
        <v>23</v>
      </c>
      <c r="L206" s="10">
        <v>91</v>
      </c>
      <c r="M206" s="10">
        <v>239</v>
      </c>
      <c r="N206" s="15">
        <v>2.6263736263736264</v>
      </c>
      <c r="O206" s="15">
        <v>0.92551892551892556</v>
      </c>
    </row>
    <row r="207" spans="1:15" ht="13.5" thickBot="1" x14ac:dyDescent="0.25">
      <c r="A207" s="31" t="s">
        <v>18</v>
      </c>
      <c r="B207" s="11">
        <v>47</v>
      </c>
      <c r="C207" s="11">
        <v>133</v>
      </c>
      <c r="D207" s="23">
        <v>2.8297872340425534</v>
      </c>
      <c r="E207" s="23">
        <v>1.0573543015726183</v>
      </c>
      <c r="K207" s="31" t="s">
        <v>18</v>
      </c>
      <c r="L207" s="11">
        <v>47</v>
      </c>
      <c r="M207" s="11">
        <v>120</v>
      </c>
      <c r="N207" s="23">
        <v>2.5531914893617023</v>
      </c>
      <c r="O207" s="23">
        <v>0.90471785383903747</v>
      </c>
    </row>
    <row r="210" spans="1:17" ht="13.5" thickBot="1" x14ac:dyDescent="0.25">
      <c r="A210" t="s">
        <v>73</v>
      </c>
      <c r="K210" t="s">
        <v>73</v>
      </c>
    </row>
    <row r="211" spans="1:17" x14ac:dyDescent="0.2">
      <c r="A211" s="12" t="s">
        <v>74</v>
      </c>
      <c r="B211" s="12" t="s">
        <v>75</v>
      </c>
      <c r="C211" s="12" t="s">
        <v>51</v>
      </c>
      <c r="D211" s="12" t="s">
        <v>76</v>
      </c>
      <c r="E211" s="12" t="s">
        <v>52</v>
      </c>
      <c r="F211" s="12" t="s">
        <v>77</v>
      </c>
      <c r="G211" s="12" t="s">
        <v>78</v>
      </c>
      <c r="K211" s="12" t="s">
        <v>74</v>
      </c>
      <c r="L211" s="12" t="s">
        <v>75</v>
      </c>
      <c r="M211" s="12" t="s">
        <v>51</v>
      </c>
      <c r="N211" s="12" t="s">
        <v>76</v>
      </c>
      <c r="O211" s="12" t="s">
        <v>52</v>
      </c>
      <c r="P211" s="12" t="s">
        <v>77</v>
      </c>
      <c r="Q211" s="12" t="s">
        <v>78</v>
      </c>
    </row>
    <row r="212" spans="1:17" x14ac:dyDescent="0.2">
      <c r="A212" s="10" t="s">
        <v>79</v>
      </c>
      <c r="B212" s="14">
        <v>2.0636622015531429</v>
      </c>
      <c r="C212" s="10">
        <v>4</v>
      </c>
      <c r="D212" s="15">
        <v>0.51591555038828574</v>
      </c>
      <c r="E212" s="15">
        <v>0.65793229169925094</v>
      </c>
      <c r="F212" s="69">
        <v>0.62160218959844049</v>
      </c>
      <c r="G212" s="15">
        <v>2.3956813000086568</v>
      </c>
      <c r="K212" s="10" t="s">
        <v>79</v>
      </c>
      <c r="L212" s="15">
        <v>5.2885560537835659</v>
      </c>
      <c r="M212" s="10">
        <v>4</v>
      </c>
      <c r="N212" s="15">
        <v>1.3221390134458915</v>
      </c>
      <c r="O212" s="15">
        <v>1.5489009376108576</v>
      </c>
      <c r="P212" s="69">
        <v>0.18741381547154295</v>
      </c>
      <c r="Q212" s="15">
        <v>2.3956813000086568</v>
      </c>
    </row>
    <row r="213" spans="1:17" x14ac:dyDescent="0.2">
      <c r="A213" s="10" t="s">
        <v>80</v>
      </c>
      <c r="B213" s="14">
        <v>294.83922493755341</v>
      </c>
      <c r="C213" s="10">
        <v>376</v>
      </c>
      <c r="D213" s="15">
        <v>0.78414687483391865</v>
      </c>
      <c r="E213" s="15"/>
      <c r="F213" s="15"/>
      <c r="G213" s="15"/>
      <c r="K213" s="10" t="s">
        <v>80</v>
      </c>
      <c r="L213" s="15">
        <v>320.95291376248855</v>
      </c>
      <c r="M213" s="10">
        <v>376</v>
      </c>
      <c r="N213" s="15">
        <v>0.85359817490023548</v>
      </c>
      <c r="O213" s="15"/>
      <c r="P213" s="15"/>
      <c r="Q213" s="15"/>
    </row>
    <row r="214" spans="1:17" x14ac:dyDescent="0.2">
      <c r="A214" s="10"/>
      <c r="B214" s="14"/>
      <c r="C214" s="10"/>
      <c r="D214" s="10"/>
      <c r="E214" s="10"/>
      <c r="F214" s="10"/>
      <c r="G214" s="10"/>
      <c r="K214" s="10"/>
      <c r="L214" s="15"/>
      <c r="M214" s="10"/>
      <c r="N214" s="10"/>
      <c r="O214" s="10"/>
      <c r="P214" s="10"/>
      <c r="Q214" s="10"/>
    </row>
    <row r="215" spans="1:17" ht="13.5" thickBot="1" x14ac:dyDescent="0.25">
      <c r="A215" s="11" t="s">
        <v>81</v>
      </c>
      <c r="B215" s="18">
        <v>296.90288713910655</v>
      </c>
      <c r="C215" s="11">
        <v>380</v>
      </c>
      <c r="D215" s="11"/>
      <c r="E215" s="11"/>
      <c r="F215" s="11"/>
      <c r="G215" s="11"/>
      <c r="K215" s="11" t="s">
        <v>81</v>
      </c>
      <c r="L215" s="23">
        <v>326.24146981627212</v>
      </c>
      <c r="M215" s="11">
        <v>380</v>
      </c>
      <c r="N215" s="11"/>
      <c r="O215" s="11"/>
      <c r="P215" s="11"/>
      <c r="Q215" s="11"/>
    </row>
    <row r="226" s="33" customFormat="1" x14ac:dyDescent="0.2"/>
    <row r="227" s="33" customFormat="1" x14ac:dyDescent="0.2"/>
    <row r="228" s="33" customFormat="1" x14ac:dyDescent="0.2"/>
    <row r="229" s="33" customFormat="1" x14ac:dyDescent="0.2"/>
    <row r="230" s="33" customFormat="1" x14ac:dyDescent="0.2"/>
    <row r="231" s="33" customFormat="1" x14ac:dyDescent="0.2"/>
    <row r="232" s="33" customFormat="1" x14ac:dyDescent="0.2"/>
    <row r="233" s="33" customFormat="1" x14ac:dyDescent="0.2"/>
    <row r="234" s="33" customFormat="1" x14ac:dyDescent="0.2"/>
    <row r="235" s="33" customFormat="1" x14ac:dyDescent="0.2"/>
    <row r="236" s="33" customFormat="1" x14ac:dyDescent="0.2"/>
    <row r="237" s="33" customFormat="1" x14ac:dyDescent="0.2"/>
    <row r="238" s="33" customFormat="1" x14ac:dyDescent="0.2"/>
    <row r="239" s="33" customFormat="1" x14ac:dyDescent="0.2"/>
    <row r="240" s="33" customFormat="1" x14ac:dyDescent="0.2"/>
    <row r="241" spans="1:7" s="33" customFormat="1" x14ac:dyDescent="0.2"/>
    <row r="242" spans="1:7" s="33" customFormat="1" x14ac:dyDescent="0.2">
      <c r="A242" s="10"/>
      <c r="B242" s="10"/>
      <c r="C242" s="10"/>
      <c r="D242" s="10"/>
      <c r="E242" s="10"/>
      <c r="F242" s="10"/>
      <c r="G242" s="10"/>
    </row>
    <row r="243" spans="1:7" s="33" customFormat="1" x14ac:dyDescent="0.2"/>
    <row r="244" spans="1:7" s="33" customFormat="1" x14ac:dyDescent="0.2"/>
  </sheetData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58"/>
  <sheetViews>
    <sheetView topLeftCell="P1" workbookViewId="0">
      <selection activeCell="J225" sqref="J225:J227"/>
    </sheetView>
  </sheetViews>
  <sheetFormatPr defaultRowHeight="12.75" x14ac:dyDescent="0.2"/>
  <cols>
    <col min="2" max="2" width="9.5703125" bestFit="1" customWidth="1"/>
    <col min="11" max="12" width="9.5703125" bestFit="1" customWidth="1"/>
    <col min="13" max="13" width="9.28515625" bestFit="1" customWidth="1"/>
    <col min="14" max="14" width="9.5703125" bestFit="1" customWidth="1"/>
    <col min="20" max="20" width="15.28515625" customWidth="1"/>
    <col min="21" max="21" width="27.140625" customWidth="1"/>
    <col min="22" max="22" width="16" bestFit="1" customWidth="1"/>
    <col min="23" max="23" width="10.28515625" customWidth="1"/>
    <col min="24" max="24" width="10.7109375" bestFit="1" customWidth="1"/>
  </cols>
  <sheetData>
    <row r="1" spans="1:25" x14ac:dyDescent="0.2">
      <c r="A1" s="7" t="s">
        <v>121</v>
      </c>
      <c r="B1" s="31" t="s">
        <v>25</v>
      </c>
      <c r="C1" s="31" t="s">
        <v>29</v>
      </c>
      <c r="D1" s="31" t="s">
        <v>13</v>
      </c>
      <c r="K1" s="7" t="s">
        <v>122</v>
      </c>
      <c r="L1" s="31" t="s">
        <v>25</v>
      </c>
      <c r="M1" s="31" t="s">
        <v>29</v>
      </c>
      <c r="N1" s="31" t="s">
        <v>13</v>
      </c>
      <c r="T1" s="7" t="s">
        <v>123</v>
      </c>
    </row>
    <row r="2" spans="1:25" x14ac:dyDescent="0.2">
      <c r="B2" s="1">
        <v>1</v>
      </c>
      <c r="C2" s="1">
        <v>2</v>
      </c>
      <c r="D2" s="1">
        <v>4</v>
      </c>
      <c r="L2" s="1">
        <v>2</v>
      </c>
      <c r="M2" s="1">
        <v>2</v>
      </c>
      <c r="N2" s="1">
        <v>4</v>
      </c>
    </row>
    <row r="3" spans="1:25" x14ac:dyDescent="0.2">
      <c r="B3" s="1">
        <v>3</v>
      </c>
      <c r="C3" s="1">
        <v>3</v>
      </c>
      <c r="D3" s="1">
        <v>4</v>
      </c>
      <c r="L3" s="1">
        <v>3</v>
      </c>
      <c r="M3" s="1">
        <v>3</v>
      </c>
      <c r="N3" s="1">
        <v>3</v>
      </c>
      <c r="U3" s="25" t="s">
        <v>67</v>
      </c>
      <c r="V3" s="25" t="s">
        <v>66</v>
      </c>
    </row>
    <row r="4" spans="1:25" x14ac:dyDescent="0.2">
      <c r="B4" s="1">
        <v>2</v>
      </c>
      <c r="C4" s="1">
        <v>1</v>
      </c>
      <c r="D4" s="1">
        <v>2</v>
      </c>
      <c r="L4" s="1">
        <v>3</v>
      </c>
      <c r="M4" s="1">
        <v>1</v>
      </c>
      <c r="N4" s="1">
        <v>1</v>
      </c>
      <c r="U4" s="25" t="s">
        <v>64</v>
      </c>
      <c r="V4" t="s">
        <v>21</v>
      </c>
      <c r="W4" t="s">
        <v>16</v>
      </c>
      <c r="X4" t="s">
        <v>65</v>
      </c>
    </row>
    <row r="5" spans="1:25" x14ac:dyDescent="0.2">
      <c r="B5" s="1">
        <v>3</v>
      </c>
      <c r="C5" s="1">
        <v>3</v>
      </c>
      <c r="D5" s="1">
        <v>1</v>
      </c>
      <c r="L5" s="1">
        <v>2</v>
      </c>
      <c r="M5" s="1">
        <v>3</v>
      </c>
      <c r="N5" s="1">
        <v>2</v>
      </c>
      <c r="U5" s="26" t="s">
        <v>25</v>
      </c>
      <c r="V5" s="27">
        <v>137</v>
      </c>
      <c r="W5" s="27">
        <v>80</v>
      </c>
      <c r="X5" s="27">
        <v>217</v>
      </c>
    </row>
    <row r="6" spans="1:25" x14ac:dyDescent="0.2">
      <c r="B6" s="1">
        <v>3</v>
      </c>
      <c r="C6" s="1">
        <v>2</v>
      </c>
      <c r="D6" s="1">
        <v>4</v>
      </c>
      <c r="L6" s="1">
        <v>2</v>
      </c>
      <c r="M6" s="1">
        <v>3</v>
      </c>
      <c r="N6" s="1">
        <v>4</v>
      </c>
      <c r="U6" s="26" t="s">
        <v>29</v>
      </c>
      <c r="V6" s="27">
        <v>27</v>
      </c>
      <c r="W6" s="27">
        <v>18</v>
      </c>
      <c r="X6" s="27">
        <v>45</v>
      </c>
    </row>
    <row r="7" spans="1:25" x14ac:dyDescent="0.2">
      <c r="B7" s="1">
        <v>3</v>
      </c>
      <c r="C7" s="1">
        <v>1</v>
      </c>
      <c r="D7" s="1">
        <v>4</v>
      </c>
      <c r="L7" s="1">
        <v>2</v>
      </c>
      <c r="M7" s="1">
        <v>3</v>
      </c>
      <c r="N7" s="1">
        <v>2</v>
      </c>
      <c r="U7" s="26" t="s">
        <v>13</v>
      </c>
      <c r="V7" s="27">
        <v>58</v>
      </c>
      <c r="W7" s="27">
        <v>61</v>
      </c>
      <c r="X7" s="27">
        <v>119</v>
      </c>
    </row>
    <row r="8" spans="1:25" x14ac:dyDescent="0.2">
      <c r="B8" s="1">
        <v>3</v>
      </c>
      <c r="C8" s="1">
        <v>2</v>
      </c>
      <c r="D8" s="1">
        <v>2</v>
      </c>
      <c r="L8" s="1">
        <v>2</v>
      </c>
      <c r="M8" s="1">
        <v>3</v>
      </c>
      <c r="N8" s="1">
        <v>2</v>
      </c>
      <c r="U8" s="26" t="s">
        <v>65</v>
      </c>
      <c r="V8" s="27">
        <v>222</v>
      </c>
      <c r="W8" s="27">
        <v>159</v>
      </c>
      <c r="X8" s="27">
        <v>381</v>
      </c>
    </row>
    <row r="9" spans="1:25" x14ac:dyDescent="0.2">
      <c r="B9" s="1">
        <v>4</v>
      </c>
      <c r="C9" s="1">
        <v>4</v>
      </c>
      <c r="D9" s="1">
        <v>3</v>
      </c>
      <c r="L9" s="1">
        <v>2</v>
      </c>
      <c r="M9" s="1">
        <v>2</v>
      </c>
      <c r="N9" s="1">
        <v>3</v>
      </c>
    </row>
    <row r="10" spans="1:25" x14ac:dyDescent="0.2">
      <c r="B10" s="1">
        <v>3</v>
      </c>
      <c r="C10" s="1">
        <v>3</v>
      </c>
      <c r="D10" s="1">
        <v>2</v>
      </c>
      <c r="L10" s="1">
        <v>3</v>
      </c>
      <c r="M10" s="1">
        <v>4</v>
      </c>
      <c r="N10" s="1">
        <v>2</v>
      </c>
    </row>
    <row r="11" spans="1:25" x14ac:dyDescent="0.2">
      <c r="B11" s="1">
        <v>4</v>
      </c>
      <c r="C11" s="1">
        <v>3</v>
      </c>
      <c r="D11" s="1">
        <v>3</v>
      </c>
      <c r="L11" s="1">
        <v>3</v>
      </c>
      <c r="M11" s="1">
        <v>3</v>
      </c>
      <c r="N11" s="1">
        <v>2</v>
      </c>
    </row>
    <row r="12" spans="1:25" x14ac:dyDescent="0.2">
      <c r="B12" s="1">
        <v>2</v>
      </c>
      <c r="C12" s="1">
        <v>4</v>
      </c>
      <c r="D12" s="1">
        <v>2</v>
      </c>
      <c r="L12" s="1">
        <v>2</v>
      </c>
      <c r="M12" s="1">
        <v>3</v>
      </c>
      <c r="N12" s="1">
        <v>2</v>
      </c>
    </row>
    <row r="13" spans="1:25" x14ac:dyDescent="0.2">
      <c r="B13" s="1">
        <v>3</v>
      </c>
      <c r="C13" s="1">
        <v>2</v>
      </c>
      <c r="D13" s="1">
        <v>2</v>
      </c>
      <c r="L13" s="1">
        <v>3</v>
      </c>
      <c r="M13" s="1">
        <v>3</v>
      </c>
      <c r="N13" s="1">
        <v>3</v>
      </c>
      <c r="T13" s="8" t="s">
        <v>92</v>
      </c>
      <c r="V13" s="8" t="s">
        <v>21</v>
      </c>
      <c r="W13" s="8" t="s">
        <v>16</v>
      </c>
      <c r="X13" s="8" t="s">
        <v>93</v>
      </c>
    </row>
    <row r="14" spans="1:25" x14ac:dyDescent="0.2">
      <c r="B14" s="1">
        <v>3</v>
      </c>
      <c r="C14" s="1">
        <v>3</v>
      </c>
      <c r="D14" s="1">
        <v>2</v>
      </c>
      <c r="L14" s="1">
        <v>3</v>
      </c>
      <c r="M14" s="1">
        <v>4</v>
      </c>
      <c r="N14" s="1">
        <v>2</v>
      </c>
      <c r="U14" s="26" t="s">
        <v>25</v>
      </c>
      <c r="V14" s="27">
        <v>137</v>
      </c>
      <c r="W14" s="27">
        <v>80</v>
      </c>
      <c r="X14" s="27">
        <v>217</v>
      </c>
      <c r="Y14" s="59">
        <f>V14/X14</f>
        <v>0.63133640552995396</v>
      </c>
    </row>
    <row r="15" spans="1:25" x14ac:dyDescent="0.2">
      <c r="B15" s="1">
        <v>4</v>
      </c>
      <c r="C15" s="1">
        <v>3</v>
      </c>
      <c r="D15" s="1">
        <v>4</v>
      </c>
      <c r="L15" s="1">
        <v>4</v>
      </c>
      <c r="M15" s="1">
        <v>3</v>
      </c>
      <c r="N15" s="1">
        <v>4</v>
      </c>
      <c r="U15" s="26" t="s">
        <v>29</v>
      </c>
      <c r="V15" s="27">
        <v>27</v>
      </c>
      <c r="W15" s="27">
        <v>18</v>
      </c>
      <c r="X15" s="27">
        <v>45</v>
      </c>
      <c r="Y15" s="57">
        <f t="shared" ref="Y15:Y16" si="0">V15/X15</f>
        <v>0.6</v>
      </c>
    </row>
    <row r="16" spans="1:25" x14ac:dyDescent="0.2">
      <c r="B16" s="1">
        <v>2</v>
      </c>
      <c r="C16" s="1">
        <v>4</v>
      </c>
      <c r="D16" s="1">
        <v>2</v>
      </c>
      <c r="L16" s="1">
        <v>3</v>
      </c>
      <c r="M16" s="1">
        <v>3</v>
      </c>
      <c r="N16" s="1">
        <v>2</v>
      </c>
      <c r="U16" s="26" t="s">
        <v>13</v>
      </c>
      <c r="V16" s="27">
        <v>58</v>
      </c>
      <c r="W16" s="27">
        <v>61</v>
      </c>
      <c r="X16" s="27">
        <v>119</v>
      </c>
      <c r="Y16" s="58">
        <f t="shared" si="0"/>
        <v>0.48739495798319327</v>
      </c>
    </row>
    <row r="17" spans="2:32" x14ac:dyDescent="0.2">
      <c r="B17" s="1">
        <v>2</v>
      </c>
      <c r="C17" s="1">
        <v>4</v>
      </c>
      <c r="D17" s="1">
        <v>4</v>
      </c>
      <c r="L17" s="1">
        <v>1</v>
      </c>
      <c r="M17" s="1">
        <v>4</v>
      </c>
      <c r="N17" s="1">
        <v>4</v>
      </c>
      <c r="U17" s="8" t="s">
        <v>93</v>
      </c>
      <c r="V17" s="27">
        <v>222</v>
      </c>
      <c r="W17" s="27">
        <v>159</v>
      </c>
      <c r="X17" s="27">
        <v>381</v>
      </c>
    </row>
    <row r="18" spans="2:32" x14ac:dyDescent="0.2">
      <c r="B18" s="1">
        <v>2</v>
      </c>
      <c r="C18" s="1">
        <v>3</v>
      </c>
      <c r="D18" s="1">
        <v>2</v>
      </c>
      <c r="L18" s="1">
        <v>2</v>
      </c>
      <c r="M18" s="1">
        <v>4</v>
      </c>
      <c r="N18" s="1">
        <v>2</v>
      </c>
    </row>
    <row r="19" spans="2:32" x14ac:dyDescent="0.2">
      <c r="B19" s="1">
        <v>4</v>
      </c>
      <c r="C19" s="1">
        <v>4</v>
      </c>
      <c r="D19" s="1">
        <v>2</v>
      </c>
      <c r="L19" s="1">
        <v>4</v>
      </c>
      <c r="M19" s="1">
        <v>2</v>
      </c>
      <c r="N19" s="1">
        <v>2</v>
      </c>
      <c r="U19" s="8" t="s">
        <v>94</v>
      </c>
      <c r="V19" s="21">
        <f>V17/X17</f>
        <v>0.58267716535433067</v>
      </c>
      <c r="W19" s="21">
        <f>W17/X17</f>
        <v>0.41732283464566927</v>
      </c>
    </row>
    <row r="20" spans="2:32" x14ac:dyDescent="0.2">
      <c r="B20" s="1">
        <v>2</v>
      </c>
      <c r="C20" s="1">
        <v>3</v>
      </c>
      <c r="D20" s="1">
        <v>2</v>
      </c>
      <c r="L20" s="1">
        <v>3</v>
      </c>
      <c r="M20" s="1">
        <v>3</v>
      </c>
      <c r="N20" s="1">
        <v>2</v>
      </c>
      <c r="AE20" s="8" t="s">
        <v>114</v>
      </c>
      <c r="AF20" s="8" t="s">
        <v>115</v>
      </c>
    </row>
    <row r="21" spans="2:32" x14ac:dyDescent="0.2">
      <c r="B21" s="1">
        <v>3</v>
      </c>
      <c r="C21" s="1">
        <v>3</v>
      </c>
      <c r="D21" s="1">
        <v>3</v>
      </c>
      <c r="L21" s="1">
        <v>3</v>
      </c>
      <c r="M21" s="1">
        <v>3</v>
      </c>
      <c r="N21" s="1">
        <v>4</v>
      </c>
      <c r="AD21" s="29" t="s">
        <v>25</v>
      </c>
      <c r="AE21" s="27">
        <v>137</v>
      </c>
      <c r="AF21" s="27">
        <v>80</v>
      </c>
    </row>
    <row r="22" spans="2:32" x14ac:dyDescent="0.2">
      <c r="B22" s="1">
        <v>2</v>
      </c>
      <c r="C22" s="1">
        <v>2</v>
      </c>
      <c r="D22" s="1">
        <v>3</v>
      </c>
      <c r="L22" s="1">
        <v>3</v>
      </c>
      <c r="M22" s="1">
        <v>2</v>
      </c>
      <c r="N22" s="1">
        <v>4</v>
      </c>
      <c r="AD22" s="29" t="s">
        <v>29</v>
      </c>
      <c r="AE22" s="27">
        <v>27</v>
      </c>
      <c r="AF22" s="27">
        <v>18</v>
      </c>
    </row>
    <row r="23" spans="2:32" x14ac:dyDescent="0.2">
      <c r="B23" s="1">
        <v>4</v>
      </c>
      <c r="C23" s="1">
        <v>3</v>
      </c>
      <c r="D23" s="1">
        <v>2</v>
      </c>
      <c r="L23" s="1">
        <v>4</v>
      </c>
      <c r="M23" s="1">
        <v>3</v>
      </c>
      <c r="N23" s="1">
        <v>2</v>
      </c>
      <c r="T23" s="8" t="s">
        <v>95</v>
      </c>
      <c r="V23" s="8" t="s">
        <v>21</v>
      </c>
      <c r="W23" s="8" t="s">
        <v>16</v>
      </c>
      <c r="X23" s="8" t="s">
        <v>93</v>
      </c>
      <c r="AD23" s="29" t="s">
        <v>13</v>
      </c>
      <c r="AE23" s="27">
        <v>58</v>
      </c>
      <c r="AF23" s="27">
        <v>61</v>
      </c>
    </row>
    <row r="24" spans="2:32" x14ac:dyDescent="0.2">
      <c r="B24" s="1">
        <v>2</v>
      </c>
      <c r="C24" s="1">
        <v>3</v>
      </c>
      <c r="D24" s="1">
        <v>2</v>
      </c>
      <c r="L24" s="1">
        <v>3</v>
      </c>
      <c r="M24" s="1">
        <v>3</v>
      </c>
      <c r="N24" s="1">
        <v>3</v>
      </c>
      <c r="U24" s="26" t="s">
        <v>25</v>
      </c>
      <c r="V24" s="21">
        <f>V$19*$X14</f>
        <v>126.44094488188976</v>
      </c>
      <c r="W24" s="21">
        <f>W$19*$X14</f>
        <v>90.559055118110237</v>
      </c>
      <c r="X24" s="27">
        <v>217</v>
      </c>
    </row>
    <row r="25" spans="2:32" x14ac:dyDescent="0.2">
      <c r="B25" s="1">
        <v>2</v>
      </c>
      <c r="C25" s="1">
        <v>3</v>
      </c>
      <c r="D25" s="1">
        <v>2</v>
      </c>
      <c r="L25" s="1">
        <v>2</v>
      </c>
      <c r="M25" s="1">
        <v>2</v>
      </c>
      <c r="N25" s="1">
        <v>2</v>
      </c>
      <c r="U25" s="26" t="s">
        <v>29</v>
      </c>
      <c r="V25" s="21">
        <f t="shared" ref="V25:W26" si="1">V$19*$X15</f>
        <v>26.220472440944881</v>
      </c>
      <c r="W25" s="21">
        <f t="shared" si="1"/>
        <v>18.779527559055119</v>
      </c>
      <c r="X25" s="27">
        <v>45</v>
      </c>
      <c r="AD25" s="54" t="s">
        <v>93</v>
      </c>
      <c r="AE25">
        <f>SUM(AE21:AE23)</f>
        <v>222</v>
      </c>
      <c r="AF25">
        <f>SUM(AF21:AF23)</f>
        <v>159</v>
      </c>
    </row>
    <row r="26" spans="2:32" x14ac:dyDescent="0.2">
      <c r="B26" s="1">
        <v>4</v>
      </c>
      <c r="C26" s="1">
        <v>3</v>
      </c>
      <c r="D26" s="1">
        <v>3</v>
      </c>
      <c r="L26" s="1">
        <v>3</v>
      </c>
      <c r="M26" s="1">
        <v>2</v>
      </c>
      <c r="N26" s="1">
        <v>3</v>
      </c>
      <c r="U26" s="26" t="s">
        <v>13</v>
      </c>
      <c r="V26" s="21">
        <f t="shared" si="1"/>
        <v>69.338582677165348</v>
      </c>
      <c r="W26" s="21">
        <f t="shared" si="1"/>
        <v>49.661417322834644</v>
      </c>
      <c r="X26" s="27">
        <v>119</v>
      </c>
    </row>
    <row r="27" spans="2:32" x14ac:dyDescent="0.2">
      <c r="B27" s="1">
        <v>4</v>
      </c>
      <c r="C27" s="1">
        <v>2</v>
      </c>
      <c r="D27" s="1">
        <v>3</v>
      </c>
      <c r="L27" s="1">
        <v>3</v>
      </c>
      <c r="M27" s="1">
        <v>1</v>
      </c>
      <c r="N27" s="1">
        <v>3</v>
      </c>
      <c r="U27" s="8" t="s">
        <v>93</v>
      </c>
      <c r="V27" s="5">
        <f>SUM(V24:V26)</f>
        <v>222</v>
      </c>
      <c r="W27" s="5">
        <f>SUM(W24:W26)</f>
        <v>159</v>
      </c>
      <c r="X27" s="27">
        <v>381</v>
      </c>
    </row>
    <row r="28" spans="2:32" x14ac:dyDescent="0.2">
      <c r="B28" s="1">
        <v>3</v>
      </c>
      <c r="C28" s="1">
        <v>3</v>
      </c>
      <c r="D28" s="1">
        <v>2</v>
      </c>
      <c r="L28" s="1">
        <v>4</v>
      </c>
      <c r="M28" s="1">
        <v>3</v>
      </c>
      <c r="N28" s="1">
        <v>2</v>
      </c>
      <c r="AD28" s="43" t="s">
        <v>111</v>
      </c>
      <c r="AE28" s="47">
        <f>AE21/AE25</f>
        <v>0.61711711711711714</v>
      </c>
      <c r="AF28" s="47">
        <f>AF21/AF25</f>
        <v>0.50314465408805031</v>
      </c>
    </row>
    <row r="29" spans="2:32" x14ac:dyDescent="0.2">
      <c r="B29" s="1">
        <v>4</v>
      </c>
      <c r="C29" s="1">
        <v>4</v>
      </c>
      <c r="D29" s="1">
        <v>4</v>
      </c>
      <c r="L29" s="1">
        <v>3</v>
      </c>
      <c r="M29" s="1">
        <v>3</v>
      </c>
      <c r="N29" s="1">
        <v>4</v>
      </c>
      <c r="AD29" s="43" t="s">
        <v>99</v>
      </c>
      <c r="AE29" s="21">
        <f>AE28*(1-AE28)/AE25</f>
        <v>1.0643404544061958E-3</v>
      </c>
      <c r="AF29" s="21">
        <f>AF28*(1-AF28)/AF25</f>
        <v>1.5722648500041919E-3</v>
      </c>
    </row>
    <row r="30" spans="2:32" x14ac:dyDescent="0.2">
      <c r="B30" s="1">
        <v>3</v>
      </c>
      <c r="C30" s="1">
        <v>3</v>
      </c>
      <c r="D30" s="1">
        <v>4</v>
      </c>
      <c r="L30" s="1">
        <v>3</v>
      </c>
      <c r="M30" s="1">
        <v>2</v>
      </c>
      <c r="N30" s="1">
        <v>4</v>
      </c>
      <c r="AD30" s="43" t="s">
        <v>100</v>
      </c>
      <c r="AE30" s="21">
        <f>SQRT(AE29)</f>
        <v>3.2624231092949853E-2</v>
      </c>
      <c r="AF30" s="21">
        <f>SQRT(AF29)</f>
        <v>3.9651795041387369E-2</v>
      </c>
    </row>
    <row r="31" spans="2:32" x14ac:dyDescent="0.2">
      <c r="B31" s="1">
        <v>3</v>
      </c>
      <c r="C31" s="1">
        <v>2</v>
      </c>
      <c r="D31" s="1">
        <v>2</v>
      </c>
      <c r="L31" s="1">
        <v>3</v>
      </c>
      <c r="M31" s="1">
        <v>3</v>
      </c>
      <c r="N31" s="1">
        <v>2</v>
      </c>
      <c r="AD31" s="43" t="s">
        <v>101</v>
      </c>
      <c r="AE31" s="21">
        <f>1.96*AE30</f>
        <v>6.3943492942181712E-2</v>
      </c>
      <c r="AF31" s="21">
        <f>1.96*AF30</f>
        <v>7.7717518281119238E-2</v>
      </c>
    </row>
    <row r="32" spans="2:32" x14ac:dyDescent="0.2">
      <c r="B32" s="1">
        <v>3</v>
      </c>
      <c r="C32" s="1">
        <v>4</v>
      </c>
      <c r="D32" s="1">
        <v>3</v>
      </c>
      <c r="L32" s="1">
        <v>4</v>
      </c>
      <c r="M32" s="1">
        <v>3</v>
      </c>
      <c r="N32" s="1">
        <v>2</v>
      </c>
      <c r="T32" s="8" t="s">
        <v>96</v>
      </c>
      <c r="V32" s="8" t="s">
        <v>21</v>
      </c>
      <c r="W32" s="8" t="s">
        <v>16</v>
      </c>
      <c r="AD32" s="43" t="s">
        <v>86</v>
      </c>
      <c r="AE32" s="47">
        <f>AE28-AE31</f>
        <v>0.55317362417493543</v>
      </c>
      <c r="AF32" s="47">
        <f>AF28-AF31</f>
        <v>0.42542713580693109</v>
      </c>
    </row>
    <row r="33" spans="2:32" x14ac:dyDescent="0.2">
      <c r="B33" s="1">
        <v>4</v>
      </c>
      <c r="C33" s="1">
        <v>2</v>
      </c>
      <c r="D33" s="1">
        <v>3</v>
      </c>
      <c r="L33" s="1">
        <v>3</v>
      </c>
      <c r="M33" s="1">
        <v>2</v>
      </c>
      <c r="N33" s="1">
        <v>3</v>
      </c>
      <c r="U33" s="26" t="s">
        <v>25</v>
      </c>
      <c r="V33" s="21">
        <f>(V14-V24)^2/V24</f>
        <v>0.88178433885825314</v>
      </c>
      <c r="W33" s="21">
        <f>(W14-W24)^2/W24</f>
        <v>1.2311705863303912</v>
      </c>
      <c r="Y33" s="38" t="s">
        <v>97</v>
      </c>
      <c r="Z33" s="65">
        <f>SUM(V33:W35)</f>
        <v>6.6114276646158778</v>
      </c>
      <c r="AD33" s="43" t="s">
        <v>102</v>
      </c>
      <c r="AE33" s="47">
        <f>AE28+AE31</f>
        <v>0.68106061005929885</v>
      </c>
      <c r="AF33" s="47">
        <f>AF28+AF31</f>
        <v>0.58086217236916959</v>
      </c>
    </row>
    <row r="34" spans="2:32" x14ac:dyDescent="0.2">
      <c r="B34" s="1">
        <v>2</v>
      </c>
      <c r="C34" s="1">
        <v>4</v>
      </c>
      <c r="D34" s="1">
        <v>3</v>
      </c>
      <c r="L34" s="1">
        <v>2</v>
      </c>
      <c r="M34" s="1">
        <v>3</v>
      </c>
      <c r="N34" s="1">
        <v>4</v>
      </c>
      <c r="U34" s="26" t="s">
        <v>29</v>
      </c>
      <c r="V34" s="21">
        <f t="shared" ref="V34:W35" si="2">(V15-V25)^2/V25</f>
        <v>2.3175143647584617E-2</v>
      </c>
      <c r="W34" s="21">
        <f t="shared" si="2"/>
        <v>3.235774773436343E-2</v>
      </c>
      <c r="Y34" s="38" t="s">
        <v>98</v>
      </c>
      <c r="Z34" s="65">
        <f>CHIDIST(Z33,2)</f>
        <v>3.667302410123955E-2</v>
      </c>
      <c r="AE34" s="21"/>
      <c r="AF34" s="21"/>
    </row>
    <row r="35" spans="2:32" x14ac:dyDescent="0.2">
      <c r="B35" s="1">
        <v>2</v>
      </c>
      <c r="C35" s="1">
        <v>4</v>
      </c>
      <c r="D35" s="1">
        <v>2</v>
      </c>
      <c r="L35" s="1">
        <v>2</v>
      </c>
      <c r="M35" s="1">
        <v>3</v>
      </c>
      <c r="N35" s="1">
        <v>2</v>
      </c>
      <c r="U35" s="26" t="s">
        <v>13</v>
      </c>
      <c r="V35" s="21">
        <f t="shared" si="2"/>
        <v>1.8541402515464565</v>
      </c>
      <c r="W35" s="21">
        <f t="shared" si="2"/>
        <v>2.5887995964988288</v>
      </c>
      <c r="AE35" s="47"/>
      <c r="AF35" s="47"/>
    </row>
    <row r="36" spans="2:32" x14ac:dyDescent="0.2">
      <c r="B36" s="1">
        <v>2</v>
      </c>
      <c r="C36" s="1">
        <v>2</v>
      </c>
      <c r="D36" s="1">
        <v>4</v>
      </c>
      <c r="L36" s="1">
        <v>2</v>
      </c>
      <c r="M36" s="1">
        <v>2</v>
      </c>
      <c r="N36" s="1">
        <v>4</v>
      </c>
      <c r="AD36" s="45" t="s">
        <v>112</v>
      </c>
      <c r="AE36" s="47">
        <f>AE22/AE25</f>
        <v>0.12162162162162163</v>
      </c>
      <c r="AF36" s="47">
        <f>AF22/AF25</f>
        <v>0.11320754716981132</v>
      </c>
    </row>
    <row r="37" spans="2:32" x14ac:dyDescent="0.2">
      <c r="B37" s="1">
        <v>3</v>
      </c>
      <c r="C37" s="1">
        <v>2</v>
      </c>
      <c r="D37" s="1">
        <v>3</v>
      </c>
      <c r="L37" s="1">
        <v>3</v>
      </c>
      <c r="M37" s="1">
        <v>1</v>
      </c>
      <c r="N37" s="1">
        <v>3</v>
      </c>
      <c r="AD37" s="45" t="s">
        <v>99</v>
      </c>
      <c r="AE37" s="36">
        <f>AE36*(1-AE36)/AE25</f>
        <v>4.81215327818688E-4</v>
      </c>
      <c r="AF37" s="36">
        <f>AF36*(1-AF36)/AF25</f>
        <v>6.3139370084029102E-4</v>
      </c>
    </row>
    <row r="38" spans="2:32" x14ac:dyDescent="0.2">
      <c r="B38" s="1">
        <v>2</v>
      </c>
      <c r="C38" s="1">
        <v>4</v>
      </c>
      <c r="D38" s="1">
        <v>2</v>
      </c>
      <c r="L38" s="1">
        <v>1</v>
      </c>
      <c r="M38" s="1">
        <v>3</v>
      </c>
      <c r="N38" s="1">
        <v>2</v>
      </c>
      <c r="AD38" s="45" t="s">
        <v>100</v>
      </c>
      <c r="AE38" s="21">
        <f>SQRT(AE37)</f>
        <v>2.193662070189226E-2</v>
      </c>
      <c r="AF38" s="21">
        <f>SQRT(AF37)</f>
        <v>2.5127548643675751E-2</v>
      </c>
    </row>
    <row r="39" spans="2:32" x14ac:dyDescent="0.2">
      <c r="B39" s="1">
        <v>2</v>
      </c>
      <c r="C39" s="1">
        <v>3</v>
      </c>
      <c r="D39" s="1">
        <v>3</v>
      </c>
      <c r="L39" s="1">
        <v>3</v>
      </c>
      <c r="M39" s="1">
        <v>3</v>
      </c>
      <c r="N39" s="1">
        <v>3</v>
      </c>
      <c r="AD39" s="45" t="s">
        <v>101</v>
      </c>
      <c r="AE39" s="21">
        <f>1.96*AE38</f>
        <v>4.2995776575708827E-2</v>
      </c>
      <c r="AF39" s="21">
        <f>1.96*AF38</f>
        <v>4.9249995341604472E-2</v>
      </c>
    </row>
    <row r="40" spans="2:32" x14ac:dyDescent="0.2">
      <c r="B40" s="1">
        <v>2</v>
      </c>
      <c r="C40" s="1">
        <v>2</v>
      </c>
      <c r="D40" s="1">
        <v>3</v>
      </c>
      <c r="L40" s="1">
        <v>2</v>
      </c>
      <c r="M40" s="1">
        <v>1</v>
      </c>
      <c r="N40" s="1">
        <v>2</v>
      </c>
      <c r="AD40" s="45" t="s">
        <v>86</v>
      </c>
      <c r="AE40" s="47">
        <f>AE36-AE39</f>
        <v>7.8625845045912801E-2</v>
      </c>
      <c r="AF40" s="47">
        <f>AF36-AF39</f>
        <v>6.3957551828206852E-2</v>
      </c>
    </row>
    <row r="41" spans="2:32" x14ac:dyDescent="0.2">
      <c r="B41" s="1">
        <v>2</v>
      </c>
      <c r="C41" s="1">
        <v>4</v>
      </c>
      <c r="D41" s="1">
        <v>1</v>
      </c>
      <c r="L41" s="1">
        <v>1</v>
      </c>
      <c r="M41" s="1">
        <v>3</v>
      </c>
      <c r="N41" s="1">
        <v>1</v>
      </c>
      <c r="AD41" s="45" t="s">
        <v>102</v>
      </c>
      <c r="AE41" s="47">
        <f>AE36+AE39</f>
        <v>0.16461739819733046</v>
      </c>
      <c r="AF41" s="47">
        <f>AF36+AF39</f>
        <v>0.16245754251141581</v>
      </c>
    </row>
    <row r="42" spans="2:32" x14ac:dyDescent="0.2">
      <c r="B42" s="1">
        <v>3</v>
      </c>
      <c r="C42" s="1">
        <v>2</v>
      </c>
      <c r="D42" s="1">
        <v>4</v>
      </c>
      <c r="L42" s="1">
        <v>4</v>
      </c>
      <c r="M42" s="1">
        <v>1</v>
      </c>
      <c r="N42" s="1">
        <v>2</v>
      </c>
      <c r="AE42" s="21"/>
      <c r="AF42" s="21"/>
    </row>
    <row r="43" spans="2:32" x14ac:dyDescent="0.2">
      <c r="B43" s="1">
        <v>3</v>
      </c>
      <c r="C43" s="1">
        <v>4</v>
      </c>
      <c r="D43" s="1">
        <v>2</v>
      </c>
      <c r="L43" s="1">
        <v>3</v>
      </c>
      <c r="M43" s="1">
        <v>3</v>
      </c>
      <c r="N43" s="1">
        <v>3</v>
      </c>
      <c r="AE43" s="21"/>
      <c r="AF43" s="21"/>
    </row>
    <row r="44" spans="2:32" x14ac:dyDescent="0.2">
      <c r="B44" s="1">
        <v>4</v>
      </c>
      <c r="C44" s="1">
        <v>2</v>
      </c>
      <c r="D44" s="1">
        <v>3</v>
      </c>
      <c r="L44" s="1">
        <v>4</v>
      </c>
      <c r="M44" s="1">
        <v>2</v>
      </c>
      <c r="N44" s="1">
        <v>2</v>
      </c>
      <c r="AD44" s="22" t="s">
        <v>113</v>
      </c>
      <c r="AE44" s="47">
        <f>AE23/AE25</f>
        <v>0.26126126126126126</v>
      </c>
      <c r="AF44" s="47">
        <f>AF23/AF25</f>
        <v>0.38364779874213839</v>
      </c>
    </row>
    <row r="45" spans="2:32" x14ac:dyDescent="0.2">
      <c r="B45" s="1">
        <v>3</v>
      </c>
      <c r="C45" s="1">
        <v>2</v>
      </c>
      <c r="D45" s="1">
        <v>4</v>
      </c>
      <c r="L45" s="1">
        <v>3</v>
      </c>
      <c r="M45" s="1">
        <v>1</v>
      </c>
      <c r="N45" s="1">
        <v>4</v>
      </c>
      <c r="AD45" s="22" t="s">
        <v>99</v>
      </c>
      <c r="AE45" s="21">
        <f>AE44*(1-AE44)/AE25</f>
        <v>8.6938655236683E-4</v>
      </c>
      <c r="AF45" s="21">
        <f>AF44*(1-AF44)/AF25</f>
        <v>1.4871834293235854E-3</v>
      </c>
    </row>
    <row r="46" spans="2:32" x14ac:dyDescent="0.2">
      <c r="B46" s="1">
        <v>2</v>
      </c>
      <c r="C46" s="1">
        <v>2</v>
      </c>
      <c r="D46" s="1">
        <v>4</v>
      </c>
      <c r="L46" s="1">
        <v>2</v>
      </c>
      <c r="M46" s="1">
        <v>2</v>
      </c>
      <c r="N46" s="1">
        <v>4</v>
      </c>
      <c r="AD46" s="22" t="s">
        <v>100</v>
      </c>
      <c r="AE46" s="21">
        <f>SQRT(AE45)</f>
        <v>2.9485361662472957E-2</v>
      </c>
      <c r="AF46" s="21">
        <f>SQRT(AF45)</f>
        <v>3.8564017287149754E-2</v>
      </c>
    </row>
    <row r="47" spans="2:32" x14ac:dyDescent="0.2">
      <c r="B47" s="1">
        <v>2</v>
      </c>
      <c r="D47" s="1">
        <v>2</v>
      </c>
      <c r="L47" s="1">
        <v>2</v>
      </c>
      <c r="N47" s="1">
        <v>3</v>
      </c>
      <c r="AD47" s="22" t="s">
        <v>101</v>
      </c>
      <c r="AE47" s="21">
        <f>1.96*AE46</f>
        <v>5.7791308858446994E-2</v>
      </c>
      <c r="AF47" s="21">
        <f>1.96*AF46</f>
        <v>7.5585473882813517E-2</v>
      </c>
    </row>
    <row r="48" spans="2:32" x14ac:dyDescent="0.2">
      <c r="B48" s="1">
        <v>2</v>
      </c>
      <c r="D48" s="1">
        <v>3</v>
      </c>
      <c r="L48" s="1">
        <v>3</v>
      </c>
      <c r="N48" s="1">
        <v>2</v>
      </c>
      <c r="AD48" s="22" t="s">
        <v>86</v>
      </c>
      <c r="AE48" s="47">
        <f>AE44-AE47</f>
        <v>0.20346995240281426</v>
      </c>
      <c r="AF48" s="47">
        <f>AF44-AF47</f>
        <v>0.30806232485932489</v>
      </c>
    </row>
    <row r="49" spans="2:32" x14ac:dyDescent="0.2">
      <c r="B49" s="1">
        <v>2</v>
      </c>
      <c r="D49" s="1">
        <v>4</v>
      </c>
      <c r="L49" s="1">
        <v>2</v>
      </c>
      <c r="N49" s="1">
        <v>2</v>
      </c>
      <c r="AD49" s="22" t="s">
        <v>102</v>
      </c>
      <c r="AE49" s="47">
        <f>AE44+AE47</f>
        <v>0.31905257011970822</v>
      </c>
      <c r="AF49" s="47">
        <f>AF44+AF47</f>
        <v>0.45923327262495189</v>
      </c>
    </row>
    <row r="50" spans="2:32" x14ac:dyDescent="0.2">
      <c r="B50" s="1">
        <v>3</v>
      </c>
      <c r="D50" s="1">
        <v>2</v>
      </c>
      <c r="L50" s="1">
        <v>2</v>
      </c>
      <c r="N50" s="1">
        <v>2</v>
      </c>
    </row>
    <row r="51" spans="2:32" x14ac:dyDescent="0.2">
      <c r="B51" s="1">
        <v>3</v>
      </c>
      <c r="D51" s="1">
        <v>3</v>
      </c>
      <c r="L51" s="1">
        <v>2</v>
      </c>
      <c r="N51" s="1">
        <v>3</v>
      </c>
    </row>
    <row r="52" spans="2:32" x14ac:dyDescent="0.2">
      <c r="B52" s="1">
        <v>4</v>
      </c>
      <c r="D52" s="1">
        <v>2</v>
      </c>
      <c r="L52" s="1">
        <v>4</v>
      </c>
      <c r="N52" s="1">
        <v>2</v>
      </c>
    </row>
    <row r="53" spans="2:32" x14ac:dyDescent="0.2">
      <c r="B53" s="1">
        <v>4</v>
      </c>
      <c r="D53" s="1">
        <v>2</v>
      </c>
      <c r="L53" s="1">
        <v>3</v>
      </c>
      <c r="N53" s="1">
        <v>2</v>
      </c>
    </row>
    <row r="54" spans="2:32" x14ac:dyDescent="0.2">
      <c r="B54" s="1">
        <v>4</v>
      </c>
      <c r="D54" s="1">
        <v>3</v>
      </c>
      <c r="L54" s="1">
        <v>4</v>
      </c>
      <c r="N54" s="1">
        <v>4</v>
      </c>
    </row>
    <row r="55" spans="2:32" x14ac:dyDescent="0.2">
      <c r="B55" s="1">
        <v>2</v>
      </c>
      <c r="D55" s="1">
        <v>2</v>
      </c>
      <c r="L55" s="1">
        <v>2</v>
      </c>
      <c r="N55" s="1">
        <v>2</v>
      </c>
    </row>
    <row r="56" spans="2:32" x14ac:dyDescent="0.2">
      <c r="B56" s="1">
        <v>2</v>
      </c>
      <c r="D56" s="1">
        <v>3</v>
      </c>
      <c r="L56" s="1">
        <v>2</v>
      </c>
      <c r="N56" s="1">
        <v>3</v>
      </c>
    </row>
    <row r="57" spans="2:32" x14ac:dyDescent="0.2">
      <c r="B57" s="1">
        <v>2</v>
      </c>
      <c r="D57" s="1">
        <v>3</v>
      </c>
      <c r="L57" s="1">
        <v>2</v>
      </c>
      <c r="N57" s="1">
        <v>2</v>
      </c>
    </row>
    <row r="58" spans="2:32" x14ac:dyDescent="0.2">
      <c r="B58" s="1">
        <v>3</v>
      </c>
      <c r="D58" s="1">
        <v>4</v>
      </c>
      <c r="L58" s="1">
        <v>3</v>
      </c>
      <c r="N58" s="1">
        <v>2</v>
      </c>
    </row>
    <row r="59" spans="2:32" x14ac:dyDescent="0.2">
      <c r="B59" s="1">
        <v>4</v>
      </c>
      <c r="D59" s="1">
        <v>2</v>
      </c>
      <c r="L59" s="1">
        <v>4</v>
      </c>
      <c r="N59" s="1">
        <v>2</v>
      </c>
    </row>
    <row r="60" spans="2:32" x14ac:dyDescent="0.2">
      <c r="B60" s="1">
        <v>2</v>
      </c>
      <c r="D60" s="1">
        <v>2</v>
      </c>
      <c r="L60" s="1">
        <v>1</v>
      </c>
      <c r="N60" s="1">
        <v>2</v>
      </c>
    </row>
    <row r="61" spans="2:32" x14ac:dyDescent="0.2">
      <c r="B61" s="1">
        <v>2</v>
      </c>
      <c r="D61" s="1">
        <v>3</v>
      </c>
      <c r="L61" s="1">
        <v>3</v>
      </c>
      <c r="N61" s="1">
        <v>2</v>
      </c>
    </row>
    <row r="62" spans="2:32" x14ac:dyDescent="0.2">
      <c r="B62" s="1">
        <v>2</v>
      </c>
      <c r="D62" s="1">
        <v>3</v>
      </c>
      <c r="L62" s="1">
        <v>2</v>
      </c>
      <c r="N62" s="1">
        <v>4</v>
      </c>
    </row>
    <row r="63" spans="2:32" x14ac:dyDescent="0.2">
      <c r="B63" s="1">
        <v>4</v>
      </c>
      <c r="D63" s="1">
        <v>1</v>
      </c>
      <c r="L63" s="1">
        <v>3</v>
      </c>
      <c r="N63" s="1">
        <v>1</v>
      </c>
    </row>
    <row r="64" spans="2:32" x14ac:dyDescent="0.2">
      <c r="B64" s="1">
        <v>2</v>
      </c>
      <c r="D64" s="1">
        <v>2</v>
      </c>
      <c r="L64" s="1">
        <v>2</v>
      </c>
      <c r="N64" s="1">
        <v>2</v>
      </c>
    </row>
    <row r="65" spans="2:14" x14ac:dyDescent="0.2">
      <c r="B65" s="1">
        <v>2</v>
      </c>
      <c r="D65" s="1">
        <v>3</v>
      </c>
      <c r="L65" s="1">
        <v>3</v>
      </c>
      <c r="N65" s="1">
        <v>4</v>
      </c>
    </row>
    <row r="66" spans="2:14" x14ac:dyDescent="0.2">
      <c r="B66" s="1">
        <v>3</v>
      </c>
      <c r="D66" s="1">
        <v>3</v>
      </c>
      <c r="L66" s="1">
        <v>2</v>
      </c>
      <c r="N66" s="1">
        <v>3</v>
      </c>
    </row>
    <row r="67" spans="2:14" x14ac:dyDescent="0.2">
      <c r="B67" s="1">
        <v>3</v>
      </c>
      <c r="D67" s="1">
        <v>3</v>
      </c>
      <c r="L67" s="1">
        <v>3</v>
      </c>
      <c r="N67" s="1">
        <v>2</v>
      </c>
    </row>
    <row r="68" spans="2:14" x14ac:dyDescent="0.2">
      <c r="B68" s="1">
        <v>4</v>
      </c>
      <c r="D68" s="1">
        <v>4</v>
      </c>
      <c r="L68" s="1">
        <v>4</v>
      </c>
      <c r="N68" s="1">
        <v>2</v>
      </c>
    </row>
    <row r="69" spans="2:14" x14ac:dyDescent="0.2">
      <c r="B69" s="1">
        <v>4</v>
      </c>
      <c r="D69" s="1">
        <v>2</v>
      </c>
      <c r="L69" s="1">
        <v>3</v>
      </c>
      <c r="N69" s="1">
        <v>2</v>
      </c>
    </row>
    <row r="70" spans="2:14" x14ac:dyDescent="0.2">
      <c r="B70" s="1">
        <v>2</v>
      </c>
      <c r="D70" s="1">
        <v>1</v>
      </c>
      <c r="L70" s="1">
        <v>3</v>
      </c>
      <c r="N70" s="1">
        <v>1</v>
      </c>
    </row>
    <row r="71" spans="2:14" x14ac:dyDescent="0.2">
      <c r="B71" s="1">
        <v>4</v>
      </c>
      <c r="D71" s="1">
        <v>4</v>
      </c>
      <c r="L71" s="1">
        <v>4</v>
      </c>
      <c r="N71" s="1">
        <v>4</v>
      </c>
    </row>
    <row r="72" spans="2:14" x14ac:dyDescent="0.2">
      <c r="B72" s="1">
        <v>4</v>
      </c>
      <c r="D72" s="1">
        <v>4</v>
      </c>
      <c r="L72" s="1">
        <v>4</v>
      </c>
      <c r="N72" s="1">
        <v>4</v>
      </c>
    </row>
    <row r="73" spans="2:14" x14ac:dyDescent="0.2">
      <c r="B73" s="1">
        <v>2</v>
      </c>
      <c r="D73" s="1">
        <v>2</v>
      </c>
      <c r="L73" s="1">
        <v>2</v>
      </c>
      <c r="N73" s="1">
        <v>2</v>
      </c>
    </row>
    <row r="74" spans="2:14" x14ac:dyDescent="0.2">
      <c r="B74" s="1">
        <v>3</v>
      </c>
      <c r="D74" s="1">
        <v>3</v>
      </c>
      <c r="L74" s="1">
        <v>2</v>
      </c>
      <c r="N74" s="1">
        <v>4</v>
      </c>
    </row>
    <row r="75" spans="2:14" x14ac:dyDescent="0.2">
      <c r="B75" s="1">
        <v>4</v>
      </c>
      <c r="D75" s="1">
        <v>1</v>
      </c>
      <c r="L75" s="1">
        <v>4</v>
      </c>
      <c r="N75" s="1">
        <v>1</v>
      </c>
    </row>
    <row r="76" spans="2:14" x14ac:dyDescent="0.2">
      <c r="B76" s="1">
        <v>3</v>
      </c>
      <c r="D76" s="1">
        <v>3</v>
      </c>
      <c r="L76" s="1">
        <v>2</v>
      </c>
      <c r="N76" s="1">
        <v>2</v>
      </c>
    </row>
    <row r="77" spans="2:14" x14ac:dyDescent="0.2">
      <c r="B77" s="1">
        <v>3</v>
      </c>
      <c r="D77" s="1">
        <v>4</v>
      </c>
      <c r="L77" s="1">
        <v>3</v>
      </c>
      <c r="N77" s="1">
        <v>4</v>
      </c>
    </row>
    <row r="78" spans="2:14" x14ac:dyDescent="0.2">
      <c r="B78" s="1">
        <v>2</v>
      </c>
      <c r="D78" s="1">
        <v>4</v>
      </c>
      <c r="L78" s="1">
        <v>1</v>
      </c>
      <c r="N78" s="1">
        <v>4</v>
      </c>
    </row>
    <row r="79" spans="2:14" x14ac:dyDescent="0.2">
      <c r="B79" s="1">
        <v>3</v>
      </c>
      <c r="D79" s="1">
        <v>3</v>
      </c>
      <c r="L79" s="1">
        <v>4</v>
      </c>
      <c r="N79" s="1">
        <v>2</v>
      </c>
    </row>
    <row r="80" spans="2:14" x14ac:dyDescent="0.2">
      <c r="B80" s="1">
        <v>2</v>
      </c>
      <c r="D80" s="1">
        <v>1</v>
      </c>
      <c r="L80" s="1">
        <v>2</v>
      </c>
      <c r="N80" s="1">
        <v>4</v>
      </c>
    </row>
    <row r="81" spans="2:14" x14ac:dyDescent="0.2">
      <c r="B81" s="1">
        <v>4</v>
      </c>
      <c r="D81" s="1">
        <v>4</v>
      </c>
      <c r="L81" s="1">
        <v>4</v>
      </c>
      <c r="N81" s="1">
        <v>4</v>
      </c>
    </row>
    <row r="82" spans="2:14" x14ac:dyDescent="0.2">
      <c r="B82" s="1">
        <v>2</v>
      </c>
      <c r="D82" s="1">
        <v>2</v>
      </c>
      <c r="L82" s="1">
        <v>3</v>
      </c>
      <c r="N82" s="1">
        <v>2</v>
      </c>
    </row>
    <row r="83" spans="2:14" x14ac:dyDescent="0.2">
      <c r="B83" s="1">
        <v>2</v>
      </c>
      <c r="D83" s="1">
        <v>3</v>
      </c>
      <c r="L83" s="1">
        <v>2</v>
      </c>
      <c r="N83" s="1">
        <v>3</v>
      </c>
    </row>
    <row r="84" spans="2:14" x14ac:dyDescent="0.2">
      <c r="B84" s="1">
        <v>3</v>
      </c>
      <c r="D84" s="1">
        <v>2</v>
      </c>
      <c r="L84" s="1">
        <v>2</v>
      </c>
      <c r="N84" s="1">
        <v>2</v>
      </c>
    </row>
    <row r="85" spans="2:14" x14ac:dyDescent="0.2">
      <c r="B85" s="1">
        <v>1</v>
      </c>
      <c r="D85" s="1">
        <v>3</v>
      </c>
      <c r="L85" s="1">
        <v>2</v>
      </c>
      <c r="N85" s="1">
        <v>4</v>
      </c>
    </row>
    <row r="86" spans="2:14" x14ac:dyDescent="0.2">
      <c r="B86" s="1">
        <v>2</v>
      </c>
      <c r="D86" s="1">
        <v>2</v>
      </c>
      <c r="L86" s="1">
        <v>2</v>
      </c>
      <c r="N86" s="1">
        <v>1</v>
      </c>
    </row>
    <row r="87" spans="2:14" x14ac:dyDescent="0.2">
      <c r="B87" s="1">
        <v>2</v>
      </c>
      <c r="D87" s="1">
        <v>3</v>
      </c>
      <c r="L87" s="1">
        <v>3</v>
      </c>
      <c r="N87" s="1">
        <v>3</v>
      </c>
    </row>
    <row r="88" spans="2:14" x14ac:dyDescent="0.2">
      <c r="B88" s="1">
        <v>3</v>
      </c>
      <c r="D88" s="1">
        <v>4</v>
      </c>
      <c r="L88" s="1">
        <v>2</v>
      </c>
      <c r="N88" s="1">
        <v>4</v>
      </c>
    </row>
    <row r="89" spans="2:14" x14ac:dyDescent="0.2">
      <c r="B89" s="1">
        <v>2</v>
      </c>
      <c r="D89" s="1">
        <v>4</v>
      </c>
      <c r="L89" s="1">
        <v>3</v>
      </c>
      <c r="N89" s="1">
        <v>4</v>
      </c>
    </row>
    <row r="90" spans="2:14" x14ac:dyDescent="0.2">
      <c r="B90" s="1">
        <v>2</v>
      </c>
      <c r="D90" s="1">
        <v>2</v>
      </c>
      <c r="L90" s="1">
        <v>3</v>
      </c>
      <c r="N90" s="1">
        <v>1</v>
      </c>
    </row>
    <row r="91" spans="2:14" x14ac:dyDescent="0.2">
      <c r="B91" s="1">
        <v>4</v>
      </c>
      <c r="D91" s="1">
        <v>2</v>
      </c>
      <c r="L91" s="1">
        <v>4</v>
      </c>
      <c r="N91" s="1">
        <v>3</v>
      </c>
    </row>
    <row r="92" spans="2:14" x14ac:dyDescent="0.2">
      <c r="B92" s="1">
        <v>4</v>
      </c>
      <c r="D92" s="1">
        <v>4</v>
      </c>
      <c r="L92" s="1">
        <v>3</v>
      </c>
      <c r="N92" s="1">
        <v>4</v>
      </c>
    </row>
    <row r="93" spans="2:14" x14ac:dyDescent="0.2">
      <c r="B93" s="1">
        <v>4</v>
      </c>
      <c r="D93" s="1">
        <v>1</v>
      </c>
      <c r="L93" s="1">
        <v>4</v>
      </c>
      <c r="N93" s="1">
        <v>1</v>
      </c>
    </row>
    <row r="94" spans="2:14" x14ac:dyDescent="0.2">
      <c r="B94" s="1">
        <v>3</v>
      </c>
      <c r="D94" s="1">
        <v>2</v>
      </c>
      <c r="L94" s="1">
        <v>3</v>
      </c>
      <c r="N94" s="1">
        <v>2</v>
      </c>
    </row>
    <row r="95" spans="2:14" x14ac:dyDescent="0.2">
      <c r="B95" s="1">
        <v>3</v>
      </c>
      <c r="D95" s="1">
        <v>2</v>
      </c>
      <c r="L95" s="1">
        <v>3</v>
      </c>
      <c r="N95" s="1">
        <v>2</v>
      </c>
    </row>
    <row r="96" spans="2:14" x14ac:dyDescent="0.2">
      <c r="B96" s="1">
        <v>4</v>
      </c>
      <c r="D96" s="1">
        <v>1</v>
      </c>
      <c r="L96" s="1">
        <v>3</v>
      </c>
      <c r="N96" s="1">
        <v>1</v>
      </c>
    </row>
    <row r="97" spans="2:14" x14ac:dyDescent="0.2">
      <c r="B97" s="1">
        <v>4</v>
      </c>
      <c r="D97" s="1">
        <v>4</v>
      </c>
      <c r="L97" s="1">
        <v>4</v>
      </c>
      <c r="N97" s="1">
        <v>4</v>
      </c>
    </row>
    <row r="98" spans="2:14" x14ac:dyDescent="0.2">
      <c r="B98" s="1">
        <v>2</v>
      </c>
      <c r="D98" s="1">
        <v>4</v>
      </c>
      <c r="L98" s="1">
        <v>2</v>
      </c>
      <c r="N98" s="1">
        <v>3</v>
      </c>
    </row>
    <row r="99" spans="2:14" x14ac:dyDescent="0.2">
      <c r="B99" s="1">
        <v>2</v>
      </c>
      <c r="D99" s="1">
        <v>4</v>
      </c>
      <c r="L99" s="1">
        <v>3</v>
      </c>
      <c r="N99" s="1">
        <v>4</v>
      </c>
    </row>
    <row r="100" spans="2:14" x14ac:dyDescent="0.2">
      <c r="B100" s="1">
        <v>4</v>
      </c>
      <c r="D100" s="1">
        <v>2</v>
      </c>
      <c r="L100" s="1">
        <v>3</v>
      </c>
      <c r="N100" s="1">
        <v>2</v>
      </c>
    </row>
    <row r="101" spans="2:14" x14ac:dyDescent="0.2">
      <c r="B101" s="1">
        <v>4</v>
      </c>
      <c r="D101" s="1">
        <v>2</v>
      </c>
      <c r="L101" s="1">
        <v>4</v>
      </c>
      <c r="N101" s="1">
        <v>2</v>
      </c>
    </row>
    <row r="102" spans="2:14" x14ac:dyDescent="0.2">
      <c r="B102" s="1">
        <v>2</v>
      </c>
      <c r="D102" s="1">
        <v>1</v>
      </c>
      <c r="L102" s="1">
        <v>3</v>
      </c>
      <c r="N102" s="1">
        <v>1</v>
      </c>
    </row>
    <row r="103" spans="2:14" x14ac:dyDescent="0.2">
      <c r="B103" s="1">
        <v>4</v>
      </c>
      <c r="D103" s="1">
        <v>3</v>
      </c>
      <c r="L103" s="1">
        <v>4</v>
      </c>
      <c r="N103" s="1">
        <v>2</v>
      </c>
    </row>
    <row r="104" spans="2:14" x14ac:dyDescent="0.2">
      <c r="B104" s="1">
        <v>2</v>
      </c>
      <c r="D104" s="1">
        <v>2</v>
      </c>
      <c r="L104" s="1">
        <v>2</v>
      </c>
      <c r="N104" s="1">
        <v>2</v>
      </c>
    </row>
    <row r="105" spans="2:14" x14ac:dyDescent="0.2">
      <c r="B105" s="1">
        <v>2</v>
      </c>
      <c r="D105" s="1">
        <v>2</v>
      </c>
      <c r="L105" s="1">
        <v>2</v>
      </c>
      <c r="N105" s="1">
        <v>2</v>
      </c>
    </row>
    <row r="106" spans="2:14" x14ac:dyDescent="0.2">
      <c r="B106" s="1">
        <v>3</v>
      </c>
      <c r="D106" s="1">
        <v>2</v>
      </c>
      <c r="L106" s="1">
        <v>3</v>
      </c>
      <c r="N106" s="1">
        <v>3</v>
      </c>
    </row>
    <row r="107" spans="2:14" x14ac:dyDescent="0.2">
      <c r="B107" s="1">
        <v>4</v>
      </c>
      <c r="D107" s="1">
        <v>3</v>
      </c>
      <c r="L107" s="1">
        <v>4</v>
      </c>
      <c r="N107" s="1">
        <v>3</v>
      </c>
    </row>
    <row r="108" spans="2:14" x14ac:dyDescent="0.2">
      <c r="B108" s="1">
        <v>4</v>
      </c>
      <c r="D108" s="1">
        <v>2</v>
      </c>
      <c r="L108" s="1">
        <v>4</v>
      </c>
      <c r="N108" s="1">
        <v>2</v>
      </c>
    </row>
    <row r="109" spans="2:14" x14ac:dyDescent="0.2">
      <c r="B109" s="1">
        <v>3</v>
      </c>
      <c r="D109" s="1">
        <v>4</v>
      </c>
      <c r="L109" s="1">
        <v>4</v>
      </c>
      <c r="N109" s="1">
        <v>4</v>
      </c>
    </row>
    <row r="110" spans="2:14" x14ac:dyDescent="0.2">
      <c r="B110" s="1">
        <v>3</v>
      </c>
      <c r="D110" s="1">
        <v>4</v>
      </c>
      <c r="L110" s="1">
        <v>3</v>
      </c>
      <c r="N110" s="1">
        <v>4</v>
      </c>
    </row>
    <row r="111" spans="2:14" x14ac:dyDescent="0.2">
      <c r="B111" s="1">
        <v>1</v>
      </c>
      <c r="D111" s="1">
        <v>2</v>
      </c>
      <c r="L111" s="1">
        <v>2</v>
      </c>
      <c r="N111" s="1">
        <v>3</v>
      </c>
    </row>
    <row r="112" spans="2:14" x14ac:dyDescent="0.2">
      <c r="B112" s="1">
        <v>4</v>
      </c>
      <c r="D112" s="1">
        <v>2</v>
      </c>
      <c r="L112" s="1">
        <v>4</v>
      </c>
      <c r="N112" s="1">
        <v>1</v>
      </c>
    </row>
    <row r="113" spans="2:14" x14ac:dyDescent="0.2">
      <c r="B113" s="1">
        <v>2</v>
      </c>
      <c r="D113" s="1">
        <v>2</v>
      </c>
      <c r="L113" s="1">
        <v>3</v>
      </c>
      <c r="N113" s="1">
        <v>1</v>
      </c>
    </row>
    <row r="114" spans="2:14" x14ac:dyDescent="0.2">
      <c r="B114" s="1">
        <v>4</v>
      </c>
      <c r="D114" s="1">
        <v>4</v>
      </c>
      <c r="L114" s="1">
        <v>4</v>
      </c>
      <c r="N114" s="1">
        <v>4</v>
      </c>
    </row>
    <row r="115" spans="2:14" x14ac:dyDescent="0.2">
      <c r="B115" s="1">
        <v>4</v>
      </c>
      <c r="D115" s="1">
        <v>3</v>
      </c>
      <c r="L115" s="1">
        <v>4</v>
      </c>
      <c r="N115" s="1">
        <v>1</v>
      </c>
    </row>
    <row r="116" spans="2:14" x14ac:dyDescent="0.2">
      <c r="B116" s="1">
        <v>2</v>
      </c>
      <c r="D116" s="1">
        <v>4</v>
      </c>
      <c r="L116" s="1">
        <v>2</v>
      </c>
      <c r="N116" s="1">
        <v>4</v>
      </c>
    </row>
    <row r="117" spans="2:14" x14ac:dyDescent="0.2">
      <c r="B117" s="1">
        <v>3</v>
      </c>
      <c r="D117" s="1">
        <v>3</v>
      </c>
      <c r="L117" s="1">
        <v>3</v>
      </c>
      <c r="N117" s="1">
        <v>1</v>
      </c>
    </row>
    <row r="118" spans="2:14" x14ac:dyDescent="0.2">
      <c r="B118" s="1">
        <v>3</v>
      </c>
      <c r="D118" s="1">
        <v>4</v>
      </c>
      <c r="L118" s="1">
        <v>3</v>
      </c>
      <c r="N118" s="1">
        <v>4</v>
      </c>
    </row>
    <row r="119" spans="2:14" x14ac:dyDescent="0.2">
      <c r="B119" s="1">
        <v>2</v>
      </c>
      <c r="D119" s="1">
        <v>3</v>
      </c>
      <c r="L119" s="1">
        <v>2</v>
      </c>
      <c r="N119" s="1">
        <v>1</v>
      </c>
    </row>
    <row r="120" spans="2:14" x14ac:dyDescent="0.2">
      <c r="B120" s="1">
        <v>3</v>
      </c>
      <c r="D120" s="1">
        <v>1</v>
      </c>
      <c r="L120" s="1">
        <v>2</v>
      </c>
      <c r="N120" s="1">
        <v>1</v>
      </c>
    </row>
    <row r="121" spans="2:14" x14ac:dyDescent="0.2">
      <c r="B121" s="1">
        <v>3</v>
      </c>
      <c r="L121" s="1">
        <v>2</v>
      </c>
    </row>
    <row r="122" spans="2:14" x14ac:dyDescent="0.2">
      <c r="B122" s="1">
        <v>4</v>
      </c>
      <c r="L122" s="1">
        <v>3</v>
      </c>
    </row>
    <row r="123" spans="2:14" x14ac:dyDescent="0.2">
      <c r="B123" s="1">
        <v>3</v>
      </c>
      <c r="L123" s="1">
        <v>3</v>
      </c>
    </row>
    <row r="124" spans="2:14" x14ac:dyDescent="0.2">
      <c r="B124" s="1">
        <v>4</v>
      </c>
      <c r="L124" s="1">
        <v>2</v>
      </c>
    </row>
    <row r="125" spans="2:14" x14ac:dyDescent="0.2">
      <c r="B125" s="1">
        <v>3</v>
      </c>
      <c r="L125" s="1">
        <v>4</v>
      </c>
    </row>
    <row r="126" spans="2:14" x14ac:dyDescent="0.2">
      <c r="B126" s="1">
        <v>3</v>
      </c>
      <c r="L126" s="1">
        <v>4</v>
      </c>
    </row>
    <row r="127" spans="2:14" x14ac:dyDescent="0.2">
      <c r="B127" s="1">
        <v>3</v>
      </c>
      <c r="L127" s="1">
        <v>3</v>
      </c>
    </row>
    <row r="128" spans="2:14" x14ac:dyDescent="0.2">
      <c r="B128" s="1">
        <v>3</v>
      </c>
      <c r="L128" s="1">
        <v>2</v>
      </c>
    </row>
    <row r="129" spans="2:12" x14ac:dyDescent="0.2">
      <c r="B129" s="1">
        <v>4</v>
      </c>
      <c r="L129" s="1">
        <v>4</v>
      </c>
    </row>
    <row r="130" spans="2:12" x14ac:dyDescent="0.2">
      <c r="B130" s="1">
        <v>3</v>
      </c>
      <c r="L130" s="1">
        <v>3</v>
      </c>
    </row>
    <row r="131" spans="2:12" x14ac:dyDescent="0.2">
      <c r="B131" s="1">
        <v>2</v>
      </c>
      <c r="L131" s="1">
        <v>2</v>
      </c>
    </row>
    <row r="132" spans="2:12" x14ac:dyDescent="0.2">
      <c r="B132" s="1">
        <v>4</v>
      </c>
      <c r="L132" s="1">
        <v>4</v>
      </c>
    </row>
    <row r="133" spans="2:12" x14ac:dyDescent="0.2">
      <c r="B133" s="1">
        <v>3</v>
      </c>
      <c r="L133" s="1">
        <v>3</v>
      </c>
    </row>
    <row r="134" spans="2:12" x14ac:dyDescent="0.2">
      <c r="B134" s="1">
        <v>4</v>
      </c>
      <c r="L134" s="1">
        <v>3</v>
      </c>
    </row>
    <row r="135" spans="2:12" x14ac:dyDescent="0.2">
      <c r="B135" s="1">
        <v>4</v>
      </c>
      <c r="L135" s="1">
        <v>3</v>
      </c>
    </row>
    <row r="136" spans="2:12" x14ac:dyDescent="0.2">
      <c r="B136" s="1">
        <v>2</v>
      </c>
      <c r="L136" s="1">
        <v>3</v>
      </c>
    </row>
    <row r="137" spans="2:12" x14ac:dyDescent="0.2">
      <c r="B137" s="1">
        <v>4</v>
      </c>
      <c r="L137" s="1">
        <v>3</v>
      </c>
    </row>
    <row r="138" spans="2:12" x14ac:dyDescent="0.2">
      <c r="B138" s="1">
        <v>4</v>
      </c>
      <c r="L138" s="1">
        <v>4</v>
      </c>
    </row>
    <row r="139" spans="2:12" x14ac:dyDescent="0.2">
      <c r="B139" s="1">
        <v>3</v>
      </c>
      <c r="L139" s="1">
        <v>3</v>
      </c>
    </row>
    <row r="140" spans="2:12" x14ac:dyDescent="0.2">
      <c r="B140" s="1">
        <v>3</v>
      </c>
      <c r="L140" s="1">
        <v>3</v>
      </c>
    </row>
    <row r="141" spans="2:12" x14ac:dyDescent="0.2">
      <c r="B141" s="1">
        <v>3</v>
      </c>
      <c r="L141" s="1">
        <v>3</v>
      </c>
    </row>
    <row r="142" spans="2:12" x14ac:dyDescent="0.2">
      <c r="B142" s="1">
        <v>3</v>
      </c>
      <c r="L142" s="1">
        <v>3</v>
      </c>
    </row>
    <row r="143" spans="2:12" x14ac:dyDescent="0.2">
      <c r="B143" s="1">
        <v>2</v>
      </c>
      <c r="L143" s="1">
        <v>2</v>
      </c>
    </row>
    <row r="144" spans="2:12" x14ac:dyDescent="0.2">
      <c r="B144" s="1">
        <v>3</v>
      </c>
      <c r="L144" s="1">
        <v>4</v>
      </c>
    </row>
    <row r="145" spans="2:12" x14ac:dyDescent="0.2">
      <c r="B145" s="1">
        <v>4</v>
      </c>
      <c r="L145" s="1">
        <v>4</v>
      </c>
    </row>
    <row r="146" spans="2:12" x14ac:dyDescent="0.2">
      <c r="B146" s="1">
        <v>4</v>
      </c>
      <c r="L146" s="1">
        <v>4</v>
      </c>
    </row>
    <row r="147" spans="2:12" x14ac:dyDescent="0.2">
      <c r="B147" s="1">
        <v>2</v>
      </c>
      <c r="L147" s="1">
        <v>2</v>
      </c>
    </row>
    <row r="148" spans="2:12" x14ac:dyDescent="0.2">
      <c r="B148" s="1">
        <v>2</v>
      </c>
      <c r="L148" s="1">
        <v>2</v>
      </c>
    </row>
    <row r="149" spans="2:12" x14ac:dyDescent="0.2">
      <c r="B149" s="1">
        <v>3</v>
      </c>
      <c r="L149" s="1">
        <v>3</v>
      </c>
    </row>
    <row r="150" spans="2:12" x14ac:dyDescent="0.2">
      <c r="B150" s="1">
        <v>3</v>
      </c>
      <c r="L150" s="1">
        <v>2</v>
      </c>
    </row>
    <row r="151" spans="2:12" x14ac:dyDescent="0.2">
      <c r="B151" s="1">
        <v>3</v>
      </c>
      <c r="L151" s="1">
        <v>4</v>
      </c>
    </row>
    <row r="152" spans="2:12" x14ac:dyDescent="0.2">
      <c r="B152" s="1">
        <v>3</v>
      </c>
      <c r="L152" s="1">
        <v>3</v>
      </c>
    </row>
    <row r="153" spans="2:12" x14ac:dyDescent="0.2">
      <c r="B153" s="1">
        <v>2</v>
      </c>
      <c r="L153" s="1">
        <v>2</v>
      </c>
    </row>
    <row r="154" spans="2:12" x14ac:dyDescent="0.2">
      <c r="B154" s="1">
        <v>3</v>
      </c>
      <c r="L154" s="1">
        <v>2</v>
      </c>
    </row>
    <row r="155" spans="2:12" x14ac:dyDescent="0.2">
      <c r="B155" s="1">
        <v>2</v>
      </c>
      <c r="L155" s="1">
        <v>2</v>
      </c>
    </row>
    <row r="156" spans="2:12" x14ac:dyDescent="0.2">
      <c r="B156" s="1">
        <v>2</v>
      </c>
      <c r="L156" s="1">
        <v>2</v>
      </c>
    </row>
    <row r="157" spans="2:12" x14ac:dyDescent="0.2">
      <c r="B157" s="1">
        <v>4</v>
      </c>
      <c r="L157" s="1">
        <v>4</v>
      </c>
    </row>
    <row r="158" spans="2:12" x14ac:dyDescent="0.2">
      <c r="B158" s="1">
        <v>4</v>
      </c>
      <c r="L158" s="1">
        <v>3</v>
      </c>
    </row>
    <row r="159" spans="2:12" x14ac:dyDescent="0.2">
      <c r="B159" s="1">
        <v>4</v>
      </c>
      <c r="L159" s="1">
        <v>3</v>
      </c>
    </row>
    <row r="160" spans="2:12" x14ac:dyDescent="0.2">
      <c r="B160" s="1">
        <v>4</v>
      </c>
      <c r="L160" s="1">
        <v>4</v>
      </c>
    </row>
    <row r="161" spans="2:12" x14ac:dyDescent="0.2">
      <c r="B161" s="1">
        <v>4</v>
      </c>
      <c r="L161" s="1">
        <v>3</v>
      </c>
    </row>
    <row r="162" spans="2:12" x14ac:dyDescent="0.2">
      <c r="B162" s="1">
        <v>1</v>
      </c>
      <c r="L162" s="1">
        <v>1</v>
      </c>
    </row>
    <row r="163" spans="2:12" x14ac:dyDescent="0.2">
      <c r="B163" s="1">
        <v>4</v>
      </c>
      <c r="L163" s="1">
        <v>4</v>
      </c>
    </row>
    <row r="164" spans="2:12" x14ac:dyDescent="0.2">
      <c r="B164" s="1">
        <v>2</v>
      </c>
      <c r="L164" s="1">
        <v>1</v>
      </c>
    </row>
    <row r="165" spans="2:12" x14ac:dyDescent="0.2">
      <c r="B165" s="1">
        <v>4</v>
      </c>
      <c r="L165" s="1">
        <v>3</v>
      </c>
    </row>
    <row r="166" spans="2:12" x14ac:dyDescent="0.2">
      <c r="B166" s="1">
        <v>4</v>
      </c>
      <c r="L166" s="1">
        <v>3</v>
      </c>
    </row>
    <row r="167" spans="2:12" x14ac:dyDescent="0.2">
      <c r="B167" s="1">
        <v>3</v>
      </c>
      <c r="L167" s="1">
        <v>2</v>
      </c>
    </row>
    <row r="168" spans="2:12" x14ac:dyDescent="0.2">
      <c r="B168" s="1">
        <v>3</v>
      </c>
      <c r="L168" s="1">
        <v>4</v>
      </c>
    </row>
    <row r="169" spans="2:12" x14ac:dyDescent="0.2">
      <c r="B169" s="1">
        <v>2</v>
      </c>
      <c r="L169" s="1">
        <v>2</v>
      </c>
    </row>
    <row r="170" spans="2:12" x14ac:dyDescent="0.2">
      <c r="B170" s="1">
        <v>3</v>
      </c>
      <c r="L170" s="1">
        <v>3</v>
      </c>
    </row>
    <row r="171" spans="2:12" x14ac:dyDescent="0.2">
      <c r="B171" s="1">
        <v>3</v>
      </c>
      <c r="L171" s="1">
        <v>4</v>
      </c>
    </row>
    <row r="172" spans="2:12" x14ac:dyDescent="0.2">
      <c r="B172" s="1">
        <v>2</v>
      </c>
      <c r="L172" s="1">
        <v>2</v>
      </c>
    </row>
    <row r="173" spans="2:12" x14ac:dyDescent="0.2">
      <c r="B173" s="1">
        <v>2</v>
      </c>
      <c r="L173" s="1">
        <v>2</v>
      </c>
    </row>
    <row r="174" spans="2:12" x14ac:dyDescent="0.2">
      <c r="B174" s="1">
        <v>3</v>
      </c>
      <c r="L174" s="1">
        <v>3</v>
      </c>
    </row>
    <row r="175" spans="2:12" x14ac:dyDescent="0.2">
      <c r="B175" s="1">
        <v>3</v>
      </c>
      <c r="L175" s="1">
        <v>2</v>
      </c>
    </row>
    <row r="176" spans="2:12" x14ac:dyDescent="0.2">
      <c r="B176" s="1">
        <v>2</v>
      </c>
      <c r="L176" s="1">
        <v>2</v>
      </c>
    </row>
    <row r="177" spans="2:12" x14ac:dyDescent="0.2">
      <c r="B177" s="1">
        <v>3</v>
      </c>
      <c r="L177" s="1">
        <v>3</v>
      </c>
    </row>
    <row r="178" spans="2:12" x14ac:dyDescent="0.2">
      <c r="B178" s="1">
        <v>3</v>
      </c>
      <c r="L178" s="1">
        <v>2</v>
      </c>
    </row>
    <row r="179" spans="2:12" x14ac:dyDescent="0.2">
      <c r="B179" s="1">
        <v>3</v>
      </c>
      <c r="L179" s="1">
        <v>4</v>
      </c>
    </row>
    <row r="180" spans="2:12" x14ac:dyDescent="0.2">
      <c r="B180" s="1">
        <v>4</v>
      </c>
      <c r="L180" s="1">
        <v>4</v>
      </c>
    </row>
    <row r="181" spans="2:12" x14ac:dyDescent="0.2">
      <c r="B181" s="1">
        <v>3</v>
      </c>
      <c r="L181" s="1">
        <v>3</v>
      </c>
    </row>
    <row r="182" spans="2:12" x14ac:dyDescent="0.2">
      <c r="B182" s="1">
        <v>2</v>
      </c>
      <c r="L182" s="1">
        <v>1</v>
      </c>
    </row>
    <row r="183" spans="2:12" x14ac:dyDescent="0.2">
      <c r="B183" s="1">
        <v>4</v>
      </c>
      <c r="L183" s="1">
        <v>4</v>
      </c>
    </row>
    <row r="184" spans="2:12" x14ac:dyDescent="0.2">
      <c r="B184" s="1">
        <v>3</v>
      </c>
      <c r="L184" s="1">
        <v>3</v>
      </c>
    </row>
    <row r="185" spans="2:12" x14ac:dyDescent="0.2">
      <c r="B185" s="1">
        <v>3</v>
      </c>
      <c r="L185" s="1">
        <v>4</v>
      </c>
    </row>
    <row r="186" spans="2:12" x14ac:dyDescent="0.2">
      <c r="B186" s="1">
        <v>3</v>
      </c>
      <c r="L186" s="1">
        <v>2</v>
      </c>
    </row>
    <row r="187" spans="2:12" x14ac:dyDescent="0.2">
      <c r="B187" s="1">
        <v>2</v>
      </c>
      <c r="L187" s="1">
        <v>3</v>
      </c>
    </row>
    <row r="188" spans="2:12" x14ac:dyDescent="0.2">
      <c r="B188" s="1">
        <v>3</v>
      </c>
      <c r="L188" s="1">
        <v>3</v>
      </c>
    </row>
    <row r="189" spans="2:12" x14ac:dyDescent="0.2">
      <c r="B189" s="1">
        <v>2</v>
      </c>
      <c r="L189" s="1">
        <v>2</v>
      </c>
    </row>
    <row r="190" spans="2:12" x14ac:dyDescent="0.2">
      <c r="B190" s="1">
        <v>3</v>
      </c>
      <c r="L190" s="1">
        <v>2</v>
      </c>
    </row>
    <row r="191" spans="2:12" x14ac:dyDescent="0.2">
      <c r="B191" s="1">
        <v>4</v>
      </c>
      <c r="L191" s="1">
        <v>4</v>
      </c>
    </row>
    <row r="192" spans="2:12" x14ac:dyDescent="0.2">
      <c r="B192" s="1">
        <v>3</v>
      </c>
      <c r="L192" s="1">
        <v>2</v>
      </c>
    </row>
    <row r="193" spans="2:12" x14ac:dyDescent="0.2">
      <c r="B193" s="1">
        <v>4</v>
      </c>
      <c r="L193" s="1">
        <v>4</v>
      </c>
    </row>
    <row r="194" spans="2:12" x14ac:dyDescent="0.2">
      <c r="B194" s="1">
        <v>3</v>
      </c>
      <c r="L194" s="1">
        <v>3</v>
      </c>
    </row>
    <row r="195" spans="2:12" x14ac:dyDescent="0.2">
      <c r="B195" s="1">
        <v>3</v>
      </c>
      <c r="L195" s="1">
        <v>4</v>
      </c>
    </row>
    <row r="196" spans="2:12" x14ac:dyDescent="0.2">
      <c r="B196" s="1">
        <v>3</v>
      </c>
      <c r="L196" s="1">
        <v>2</v>
      </c>
    </row>
    <row r="197" spans="2:12" x14ac:dyDescent="0.2">
      <c r="B197" s="1">
        <v>2</v>
      </c>
      <c r="L197" s="1">
        <v>1</v>
      </c>
    </row>
    <row r="198" spans="2:12" x14ac:dyDescent="0.2">
      <c r="B198" s="1">
        <v>3</v>
      </c>
      <c r="L198" s="1">
        <v>2</v>
      </c>
    </row>
    <row r="199" spans="2:12" x14ac:dyDescent="0.2">
      <c r="B199" s="1">
        <v>2</v>
      </c>
      <c r="L199" s="1">
        <v>2</v>
      </c>
    </row>
    <row r="200" spans="2:12" x14ac:dyDescent="0.2">
      <c r="B200" s="1">
        <v>3</v>
      </c>
      <c r="L200" s="1">
        <v>3</v>
      </c>
    </row>
    <row r="201" spans="2:12" x14ac:dyDescent="0.2">
      <c r="B201" s="1">
        <v>4</v>
      </c>
      <c r="L201" s="1">
        <v>4</v>
      </c>
    </row>
    <row r="202" spans="2:12" x14ac:dyDescent="0.2">
      <c r="B202" s="1">
        <v>4</v>
      </c>
      <c r="L202" s="1">
        <v>3</v>
      </c>
    </row>
    <row r="203" spans="2:12" x14ac:dyDescent="0.2">
      <c r="B203" s="1">
        <v>4</v>
      </c>
      <c r="L203" s="1">
        <v>3</v>
      </c>
    </row>
    <row r="204" spans="2:12" x14ac:dyDescent="0.2">
      <c r="B204" s="1">
        <v>2</v>
      </c>
      <c r="L204" s="1">
        <v>2</v>
      </c>
    </row>
    <row r="205" spans="2:12" x14ac:dyDescent="0.2">
      <c r="B205" s="1">
        <v>4</v>
      </c>
      <c r="L205" s="1">
        <v>2</v>
      </c>
    </row>
    <row r="206" spans="2:12" x14ac:dyDescent="0.2">
      <c r="B206" s="1">
        <v>4</v>
      </c>
      <c r="L206" s="1">
        <v>4</v>
      </c>
    </row>
    <row r="207" spans="2:12" x14ac:dyDescent="0.2">
      <c r="B207" s="1">
        <v>2</v>
      </c>
      <c r="L207" s="1">
        <v>1</v>
      </c>
    </row>
    <row r="208" spans="2:12" x14ac:dyDescent="0.2">
      <c r="B208" s="1">
        <v>3</v>
      </c>
      <c r="L208" s="1">
        <v>2</v>
      </c>
    </row>
    <row r="209" spans="1:14" x14ac:dyDescent="0.2">
      <c r="B209" s="1">
        <v>4</v>
      </c>
      <c r="L209" s="1">
        <v>4</v>
      </c>
    </row>
    <row r="210" spans="1:14" x14ac:dyDescent="0.2">
      <c r="B210" s="1">
        <v>3</v>
      </c>
      <c r="L210" s="1">
        <v>3</v>
      </c>
    </row>
    <row r="211" spans="1:14" x14ac:dyDescent="0.2">
      <c r="B211" s="1">
        <v>3</v>
      </c>
      <c r="L211" s="1">
        <v>2</v>
      </c>
    </row>
    <row r="212" spans="1:14" x14ac:dyDescent="0.2">
      <c r="B212" s="1">
        <v>4</v>
      </c>
      <c r="L212" s="1">
        <v>4</v>
      </c>
    </row>
    <row r="213" spans="1:14" x14ac:dyDescent="0.2">
      <c r="B213" s="1">
        <v>2</v>
      </c>
      <c r="L213" s="1">
        <v>2</v>
      </c>
    </row>
    <row r="214" spans="1:14" x14ac:dyDescent="0.2">
      <c r="B214" s="1">
        <v>4</v>
      </c>
      <c r="L214" s="1">
        <v>1</v>
      </c>
    </row>
    <row r="215" spans="1:14" x14ac:dyDescent="0.2">
      <c r="B215" s="1">
        <v>4</v>
      </c>
      <c r="L215" s="1">
        <v>4</v>
      </c>
    </row>
    <row r="216" spans="1:14" x14ac:dyDescent="0.2">
      <c r="B216" s="1">
        <v>2</v>
      </c>
      <c r="L216" s="1">
        <v>2</v>
      </c>
    </row>
    <row r="217" spans="1:14" x14ac:dyDescent="0.2">
      <c r="B217" s="1">
        <v>4</v>
      </c>
      <c r="L217" s="1">
        <v>3</v>
      </c>
    </row>
    <row r="218" spans="1:14" x14ac:dyDescent="0.2">
      <c r="B218" s="1">
        <v>1</v>
      </c>
      <c r="L218" s="1">
        <v>1</v>
      </c>
    </row>
    <row r="220" spans="1:14" x14ac:dyDescent="0.2">
      <c r="A220" s="32"/>
      <c r="B220" s="21"/>
      <c r="C220" s="21"/>
      <c r="D220" s="21"/>
      <c r="K220" s="32"/>
      <c r="L220" s="21"/>
      <c r="M220" s="21"/>
      <c r="N220" s="21"/>
    </row>
    <row r="221" spans="1:14" x14ac:dyDescent="0.2">
      <c r="A221" t="s">
        <v>68</v>
      </c>
      <c r="J221" t="s">
        <v>68</v>
      </c>
    </row>
    <row r="223" spans="1:14" ht="13.5" thickBot="1" x14ac:dyDescent="0.25">
      <c r="A223" t="s">
        <v>69</v>
      </c>
      <c r="J223" t="s">
        <v>69</v>
      </c>
    </row>
    <row r="224" spans="1:14" x14ac:dyDescent="0.2">
      <c r="A224" s="12" t="s">
        <v>70</v>
      </c>
      <c r="B224" s="12" t="s">
        <v>71</v>
      </c>
      <c r="C224" s="12" t="s">
        <v>72</v>
      </c>
      <c r="D224" s="12" t="s">
        <v>63</v>
      </c>
      <c r="E224" s="12" t="s">
        <v>49</v>
      </c>
      <c r="J224" s="12" t="s">
        <v>70</v>
      </c>
      <c r="K224" s="12" t="s">
        <v>71</v>
      </c>
      <c r="L224" s="12" t="s">
        <v>72</v>
      </c>
      <c r="M224" s="12" t="s">
        <v>63</v>
      </c>
      <c r="N224" s="12" t="s">
        <v>49</v>
      </c>
    </row>
    <row r="225" spans="1:16" x14ac:dyDescent="0.2">
      <c r="A225" s="31" t="s">
        <v>25</v>
      </c>
      <c r="B225" s="10">
        <v>217</v>
      </c>
      <c r="C225" s="10">
        <v>639</v>
      </c>
      <c r="D225" s="15">
        <v>2.9447004608294929</v>
      </c>
      <c r="E225" s="15">
        <v>0.70989076634237935</v>
      </c>
      <c r="J225" s="31" t="s">
        <v>25</v>
      </c>
      <c r="K225" s="10">
        <v>216</v>
      </c>
      <c r="L225" s="10">
        <v>607</v>
      </c>
      <c r="M225" s="15">
        <v>2.8101851851851851</v>
      </c>
      <c r="N225" s="15">
        <v>0.74984926787252382</v>
      </c>
    </row>
    <row r="226" spans="1:16" x14ac:dyDescent="0.2">
      <c r="A226" s="31" t="s">
        <v>29</v>
      </c>
      <c r="B226" s="10">
        <v>45</v>
      </c>
      <c r="C226" s="10">
        <v>128</v>
      </c>
      <c r="D226" s="15">
        <v>2.8444444444444446</v>
      </c>
      <c r="E226" s="15">
        <v>0.77070707070707034</v>
      </c>
      <c r="J226" s="31" t="s">
        <v>29</v>
      </c>
      <c r="K226" s="10">
        <v>45</v>
      </c>
      <c r="L226" s="10">
        <v>116</v>
      </c>
      <c r="M226" s="15">
        <v>2.5777777777777779</v>
      </c>
      <c r="N226" s="15">
        <v>0.70404040404040369</v>
      </c>
    </row>
    <row r="227" spans="1:16" ht="13.5" thickBot="1" x14ac:dyDescent="0.25">
      <c r="A227" s="31" t="s">
        <v>13</v>
      </c>
      <c r="B227" s="11">
        <v>119</v>
      </c>
      <c r="C227" s="11">
        <v>324</v>
      </c>
      <c r="D227" s="23">
        <v>2.7226890756302522</v>
      </c>
      <c r="E227" s="23">
        <v>0.89702321606608748</v>
      </c>
      <c r="J227" s="31" t="s">
        <v>13</v>
      </c>
      <c r="K227" s="11">
        <v>119</v>
      </c>
      <c r="L227" s="11">
        <v>309</v>
      </c>
      <c r="M227" s="23">
        <v>2.596638655462185</v>
      </c>
      <c r="N227" s="23">
        <v>1.0732089445947868</v>
      </c>
    </row>
    <row r="230" spans="1:16" ht="13.5" thickBot="1" x14ac:dyDescent="0.25">
      <c r="A230" t="s">
        <v>73</v>
      </c>
      <c r="J230" t="s">
        <v>73</v>
      </c>
    </row>
    <row r="231" spans="1:16" x14ac:dyDescent="0.2">
      <c r="A231" s="12" t="s">
        <v>74</v>
      </c>
      <c r="B231" s="12" t="s">
        <v>75</v>
      </c>
      <c r="C231" s="12" t="s">
        <v>51</v>
      </c>
      <c r="D231" s="12" t="s">
        <v>76</v>
      </c>
      <c r="E231" s="12" t="s">
        <v>52</v>
      </c>
      <c r="F231" s="12" t="s">
        <v>77</v>
      </c>
      <c r="G231" s="12" t="s">
        <v>78</v>
      </c>
      <c r="J231" s="12" t="s">
        <v>74</v>
      </c>
      <c r="K231" s="12" t="s">
        <v>75</v>
      </c>
      <c r="L231" s="12" t="s">
        <v>51</v>
      </c>
      <c r="M231" s="12" t="s">
        <v>76</v>
      </c>
      <c r="N231" s="12" t="s">
        <v>52</v>
      </c>
      <c r="O231" s="12" t="s">
        <v>77</v>
      </c>
      <c r="P231" s="12" t="s">
        <v>78</v>
      </c>
    </row>
    <row r="232" spans="1:16" x14ac:dyDescent="0.2">
      <c r="A232" s="10" t="s">
        <v>79</v>
      </c>
      <c r="B232" s="15">
        <v>3.8066310022436483</v>
      </c>
      <c r="C232" s="10">
        <v>2</v>
      </c>
      <c r="D232" s="15">
        <v>1.9033155011218241</v>
      </c>
      <c r="E232" s="15">
        <v>2.4546654703364634</v>
      </c>
      <c r="F232" s="64">
        <v>8.7260097749596421E-2</v>
      </c>
      <c r="G232" s="15">
        <v>3.0196000419535767</v>
      </c>
      <c r="J232" s="10" t="s">
        <v>79</v>
      </c>
      <c r="K232" s="15">
        <v>4.4712373253390751</v>
      </c>
      <c r="L232" s="10">
        <v>2</v>
      </c>
      <c r="M232" s="15">
        <v>2.2356186626695376</v>
      </c>
      <c r="N232" s="15">
        <v>2.6434701679834234</v>
      </c>
      <c r="O232" s="19">
        <v>7.2432077197723599E-2</v>
      </c>
      <c r="P232" s="15">
        <v>3.0196636879573813</v>
      </c>
    </row>
    <row r="233" spans="1:16" x14ac:dyDescent="0.2">
      <c r="A233" s="10" t="s">
        <v>80</v>
      </c>
      <c r="B233" s="15">
        <v>293.09625613686308</v>
      </c>
      <c r="C233" s="10">
        <v>378</v>
      </c>
      <c r="D233" s="15">
        <v>0.77538692099699225</v>
      </c>
      <c r="E233" s="15"/>
      <c r="F233" s="15"/>
      <c r="G233" s="15"/>
      <c r="J233" s="10" t="s">
        <v>80</v>
      </c>
      <c r="K233" s="15">
        <v>318.83402583255514</v>
      </c>
      <c r="L233" s="10">
        <v>377</v>
      </c>
      <c r="M233" s="15">
        <v>0.84571359637282528</v>
      </c>
      <c r="N233" s="15"/>
      <c r="O233" s="15"/>
      <c r="P233" s="15"/>
    </row>
    <row r="234" spans="1:16" x14ac:dyDescent="0.2">
      <c r="A234" s="10"/>
      <c r="B234" s="15"/>
      <c r="C234" s="10"/>
      <c r="D234" s="10"/>
      <c r="E234" s="10"/>
      <c r="F234" s="10"/>
      <c r="G234" s="10"/>
      <c r="J234" s="10"/>
      <c r="K234" s="15"/>
      <c r="L234" s="10"/>
      <c r="M234" s="10"/>
      <c r="N234" s="10"/>
      <c r="O234" s="10"/>
      <c r="P234" s="10"/>
    </row>
    <row r="235" spans="1:16" ht="13.5" thickBot="1" x14ac:dyDescent="0.25">
      <c r="A235" s="11" t="s">
        <v>81</v>
      </c>
      <c r="B235" s="23">
        <v>296.90288713910672</v>
      </c>
      <c r="C235" s="11">
        <v>380</v>
      </c>
      <c r="D235" s="11"/>
      <c r="E235" s="11"/>
      <c r="F235" s="11"/>
      <c r="G235" s="11"/>
      <c r="J235" s="11" t="s">
        <v>81</v>
      </c>
      <c r="K235" s="23">
        <v>323.30526315789422</v>
      </c>
      <c r="L235" s="11">
        <v>379</v>
      </c>
      <c r="M235" s="11"/>
      <c r="N235" s="11"/>
      <c r="O235" s="11"/>
      <c r="P235" s="11"/>
    </row>
    <row r="243" spans="1:17" x14ac:dyDescent="0.2">
      <c r="A243" s="60"/>
      <c r="B243" s="61"/>
      <c r="C243" s="61"/>
      <c r="D243" s="33"/>
      <c r="E243" s="33"/>
      <c r="F243" s="33"/>
      <c r="G243" s="33"/>
      <c r="J243" s="60"/>
      <c r="K243" s="61"/>
      <c r="L243" s="61"/>
    </row>
    <row r="244" spans="1:17" x14ac:dyDescent="0.2">
      <c r="A244" s="33"/>
      <c r="B244" s="33"/>
      <c r="C244" s="33"/>
      <c r="D244" s="33"/>
      <c r="E244" s="33"/>
      <c r="F244" s="33"/>
      <c r="G244" s="33"/>
      <c r="K244" s="33"/>
      <c r="L244" s="33"/>
      <c r="M244" s="33"/>
      <c r="N244" s="33"/>
      <c r="O244" s="33"/>
      <c r="P244" s="33"/>
      <c r="Q244" s="33"/>
    </row>
    <row r="245" spans="1:17" x14ac:dyDescent="0.2">
      <c r="A245" s="33"/>
      <c r="B245" s="33"/>
      <c r="C245" s="33"/>
      <c r="D245" s="33"/>
      <c r="E245" s="33"/>
      <c r="F245" s="33"/>
      <c r="G245" s="33"/>
      <c r="K245" s="33"/>
      <c r="L245" s="33"/>
      <c r="M245" s="33"/>
      <c r="N245" s="33"/>
      <c r="O245" s="33"/>
      <c r="P245" s="33"/>
      <c r="Q245" s="33"/>
    </row>
    <row r="246" spans="1:17" x14ac:dyDescent="0.2">
      <c r="A246" s="30"/>
      <c r="B246" s="30"/>
      <c r="C246" s="30"/>
      <c r="D246" s="30"/>
      <c r="E246" s="30"/>
      <c r="F246" s="33"/>
      <c r="G246" s="33"/>
      <c r="K246" s="33"/>
      <c r="L246" s="33"/>
      <c r="M246" s="33"/>
      <c r="N246" s="33"/>
      <c r="O246" s="33"/>
      <c r="P246" s="33"/>
      <c r="Q246" s="33"/>
    </row>
    <row r="247" spans="1:17" x14ac:dyDescent="0.2">
      <c r="Q247" s="33"/>
    </row>
    <row r="248" spans="1:17" x14ac:dyDescent="0.2">
      <c r="Q248" s="33"/>
    </row>
    <row r="249" spans="1:17" x14ac:dyDescent="0.2">
      <c r="Q249" s="33"/>
    </row>
    <row r="250" spans="1:17" x14ac:dyDescent="0.2">
      <c r="Q250" s="33"/>
    </row>
    <row r="251" spans="1:17" x14ac:dyDescent="0.2">
      <c r="Q251" s="33"/>
    </row>
    <row r="252" spans="1:17" x14ac:dyDescent="0.2">
      <c r="Q252" s="33"/>
    </row>
    <row r="253" spans="1:17" x14ac:dyDescent="0.2">
      <c r="Q253" s="33"/>
    </row>
    <row r="254" spans="1:17" x14ac:dyDescent="0.2">
      <c r="Q254" s="30"/>
    </row>
    <row r="255" spans="1:17" x14ac:dyDescent="0.2">
      <c r="Q255" s="10"/>
    </row>
    <row r="256" spans="1:17" x14ac:dyDescent="0.2">
      <c r="Q256" s="10"/>
    </row>
    <row r="257" spans="17:17" x14ac:dyDescent="0.2">
      <c r="Q257" s="10"/>
    </row>
    <row r="258" spans="17:17" x14ac:dyDescent="0.2">
      <c r="Q258" s="10"/>
    </row>
  </sheetData>
  <pageMargins left="0.7" right="0.7" top="0.75" bottom="0.75" header="0.3" footer="0.3"/>
  <pageSetup paperSize="9" orientation="portrait" horizontalDpi="4294967293" verticalDpi="0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82"/>
  <sheetViews>
    <sheetView workbookViewId="0">
      <selection activeCell="P21" sqref="P21:Q21"/>
    </sheetView>
  </sheetViews>
  <sheetFormatPr defaultRowHeight="12.75" x14ac:dyDescent="0.2"/>
  <cols>
    <col min="21" max="21" width="19" customWidth="1"/>
    <col min="22" max="22" width="21.5703125" customWidth="1"/>
    <col min="23" max="23" width="53.42578125" bestFit="1" customWidth="1"/>
    <col min="24" max="24" width="16" bestFit="1" customWidth="1"/>
    <col min="25" max="25" width="16.28515625" customWidth="1"/>
    <col min="26" max="26" width="10.7109375" customWidth="1"/>
  </cols>
  <sheetData>
    <row r="1" spans="1:31" x14ac:dyDescent="0.2">
      <c r="A1" s="7" t="s">
        <v>121</v>
      </c>
      <c r="B1" s="31" t="s">
        <v>106</v>
      </c>
      <c r="C1" s="31" t="s">
        <v>105</v>
      </c>
      <c r="D1" s="31"/>
      <c r="J1" s="7" t="s">
        <v>122</v>
      </c>
      <c r="K1" s="31" t="s">
        <v>106</v>
      </c>
      <c r="L1" s="31" t="s">
        <v>105</v>
      </c>
      <c r="M1" s="31"/>
      <c r="U1" s="7" t="s">
        <v>4</v>
      </c>
      <c r="V1" s="6" t="s">
        <v>123</v>
      </c>
    </row>
    <row r="2" spans="1:31" x14ac:dyDescent="0.2">
      <c r="B2" s="1">
        <v>1</v>
      </c>
      <c r="C2" s="1">
        <v>2</v>
      </c>
      <c r="E2" t="s">
        <v>45</v>
      </c>
      <c r="K2" s="1">
        <v>2</v>
      </c>
      <c r="L2" s="1">
        <v>2</v>
      </c>
      <c r="O2" t="s">
        <v>45</v>
      </c>
      <c r="U2" s="1" t="s">
        <v>105</v>
      </c>
      <c r="V2" s="1" t="s">
        <v>16</v>
      </c>
    </row>
    <row r="3" spans="1:31" ht="13.5" thickBot="1" x14ac:dyDescent="0.25">
      <c r="B3" s="1">
        <v>3</v>
      </c>
      <c r="C3" s="1">
        <v>3</v>
      </c>
      <c r="K3" s="1">
        <v>3</v>
      </c>
      <c r="L3" s="1">
        <v>3</v>
      </c>
      <c r="U3" s="1" t="s">
        <v>105</v>
      </c>
      <c r="V3" s="1" t="s">
        <v>21</v>
      </c>
      <c r="W3" s="25" t="s">
        <v>67</v>
      </c>
      <c r="X3" s="25" t="s">
        <v>66</v>
      </c>
    </row>
    <row r="4" spans="1:31" x14ac:dyDescent="0.2">
      <c r="B4" s="1">
        <v>2</v>
      </c>
      <c r="C4" s="1">
        <v>1</v>
      </c>
      <c r="E4" s="12"/>
      <c r="F4" s="31" t="s">
        <v>106</v>
      </c>
      <c r="G4" s="31" t="s">
        <v>105</v>
      </c>
      <c r="K4" s="1">
        <v>3</v>
      </c>
      <c r="L4" s="1">
        <v>1</v>
      </c>
      <c r="O4" s="12"/>
      <c r="P4" s="31" t="s">
        <v>106</v>
      </c>
      <c r="Q4" s="31" t="s">
        <v>105</v>
      </c>
      <c r="U4" s="1" t="s">
        <v>105</v>
      </c>
      <c r="V4" s="1" t="s">
        <v>21</v>
      </c>
      <c r="W4" s="25" t="s">
        <v>64</v>
      </c>
      <c r="X4" t="s">
        <v>21</v>
      </c>
      <c r="Y4" t="s">
        <v>16</v>
      </c>
      <c r="Z4" t="s">
        <v>65</v>
      </c>
    </row>
    <row r="5" spans="1:31" x14ac:dyDescent="0.2">
      <c r="B5" s="1">
        <v>3</v>
      </c>
      <c r="C5" s="1">
        <v>3</v>
      </c>
      <c r="E5" s="10" t="s">
        <v>48</v>
      </c>
      <c r="F5" s="15">
        <v>2.9447004608294929</v>
      </c>
      <c r="G5" s="15">
        <v>2.7560975609756095</v>
      </c>
      <c r="K5" s="1">
        <v>2</v>
      </c>
      <c r="L5" s="1">
        <v>3</v>
      </c>
      <c r="O5" s="10" t="s">
        <v>48</v>
      </c>
      <c r="P5" s="15">
        <v>2.8018433179723501</v>
      </c>
      <c r="Q5" s="15">
        <v>2.5914634146341462</v>
      </c>
      <c r="U5" s="1" t="s">
        <v>105</v>
      </c>
      <c r="V5" s="1" t="s">
        <v>21</v>
      </c>
      <c r="W5" s="26" t="s">
        <v>25</v>
      </c>
      <c r="X5" s="27">
        <v>137</v>
      </c>
      <c r="Y5" s="27">
        <v>80</v>
      </c>
      <c r="Z5" s="27">
        <v>217</v>
      </c>
    </row>
    <row r="6" spans="1:31" x14ac:dyDescent="0.2">
      <c r="B6" s="1">
        <v>3</v>
      </c>
      <c r="C6" s="1">
        <v>2</v>
      </c>
      <c r="E6" s="10" t="s">
        <v>49</v>
      </c>
      <c r="F6" s="15">
        <v>0.70989076634237935</v>
      </c>
      <c r="G6" s="15">
        <v>0.86039203950321719</v>
      </c>
      <c r="K6" s="1">
        <v>2</v>
      </c>
      <c r="L6" s="1">
        <v>3</v>
      </c>
      <c r="O6" s="10" t="s">
        <v>49</v>
      </c>
      <c r="P6" s="15">
        <v>0.76147806792968076</v>
      </c>
      <c r="Q6" s="15">
        <v>0.96704324405207309</v>
      </c>
      <c r="U6" s="1" t="s">
        <v>105</v>
      </c>
      <c r="V6" s="1" t="s">
        <v>21</v>
      </c>
      <c r="W6" s="26" t="s">
        <v>105</v>
      </c>
      <c r="X6" s="27">
        <v>85</v>
      </c>
      <c r="Y6" s="27">
        <v>79</v>
      </c>
      <c r="Z6" s="27">
        <v>164</v>
      </c>
    </row>
    <row r="7" spans="1:31" x14ac:dyDescent="0.2">
      <c r="B7" s="1">
        <v>3</v>
      </c>
      <c r="C7" s="1">
        <v>1</v>
      </c>
      <c r="E7" s="10" t="s">
        <v>50</v>
      </c>
      <c r="F7" s="10">
        <v>217</v>
      </c>
      <c r="G7" s="10">
        <v>164</v>
      </c>
      <c r="K7" s="1">
        <v>2</v>
      </c>
      <c r="L7" s="1">
        <v>3</v>
      </c>
      <c r="O7" s="10" t="s">
        <v>50</v>
      </c>
      <c r="P7" s="10">
        <v>217</v>
      </c>
      <c r="Q7" s="10">
        <v>164</v>
      </c>
      <c r="U7" s="1" t="s">
        <v>105</v>
      </c>
      <c r="V7" s="1" t="s">
        <v>21</v>
      </c>
      <c r="W7" s="26" t="s">
        <v>65</v>
      </c>
      <c r="X7" s="27">
        <v>222</v>
      </c>
      <c r="Y7" s="27">
        <v>159</v>
      </c>
      <c r="Z7" s="27">
        <v>381</v>
      </c>
    </row>
    <row r="8" spans="1:31" x14ac:dyDescent="0.2">
      <c r="B8" s="1">
        <v>3</v>
      </c>
      <c r="C8" s="1">
        <v>2</v>
      </c>
      <c r="E8" s="10" t="s">
        <v>51</v>
      </c>
      <c r="F8" s="10">
        <v>216</v>
      </c>
      <c r="G8" s="10">
        <v>163</v>
      </c>
      <c r="K8" s="1">
        <v>2</v>
      </c>
      <c r="L8" s="1">
        <v>3</v>
      </c>
      <c r="O8" s="10" t="s">
        <v>51</v>
      </c>
      <c r="P8" s="10">
        <v>216</v>
      </c>
      <c r="Q8" s="10">
        <v>163</v>
      </c>
      <c r="U8" s="1" t="s">
        <v>25</v>
      </c>
      <c r="V8" s="1" t="s">
        <v>16</v>
      </c>
      <c r="AE8">
        <f>_xlfn.CHISQ.TEST(X5:Y6,Y21:Z22)</f>
        <v>2.6720893959922321E-2</v>
      </c>
    </row>
    <row r="9" spans="1:31" x14ac:dyDescent="0.2">
      <c r="B9" s="1">
        <v>4</v>
      </c>
      <c r="C9" s="1">
        <v>4</v>
      </c>
      <c r="E9" s="10" t="s">
        <v>52</v>
      </c>
      <c r="F9" s="15">
        <v>0.82507825938541235</v>
      </c>
      <c r="G9" s="10"/>
      <c r="K9" s="1">
        <v>2</v>
      </c>
      <c r="L9" s="1">
        <v>2</v>
      </c>
      <c r="O9" s="10" t="s">
        <v>52</v>
      </c>
      <c r="P9" s="15">
        <v>0.78742917921535771</v>
      </c>
      <c r="Q9" s="10"/>
      <c r="U9" s="1" t="s">
        <v>105</v>
      </c>
      <c r="V9" s="1" t="s">
        <v>16</v>
      </c>
    </row>
    <row r="10" spans="1:31" x14ac:dyDescent="0.2">
      <c r="B10" s="1">
        <v>3</v>
      </c>
      <c r="C10" s="1">
        <v>3</v>
      </c>
      <c r="E10" s="10" t="s">
        <v>53</v>
      </c>
      <c r="F10" s="15">
        <v>9.3347875483062448E-2</v>
      </c>
      <c r="G10" s="10"/>
      <c r="K10" s="1">
        <v>3</v>
      </c>
      <c r="L10" s="1">
        <v>4</v>
      </c>
      <c r="O10" s="10" t="s">
        <v>53</v>
      </c>
      <c r="P10" s="13">
        <v>5.0441054600101065E-2</v>
      </c>
      <c r="Q10" s="10"/>
      <c r="U10" s="1" t="s">
        <v>25</v>
      </c>
      <c r="V10" s="1" t="s">
        <v>21</v>
      </c>
    </row>
    <row r="11" spans="1:31" ht="13.5" thickBot="1" x14ac:dyDescent="0.25">
      <c r="B11" s="1">
        <v>4</v>
      </c>
      <c r="C11" s="1">
        <v>3</v>
      </c>
      <c r="E11" s="11" t="s">
        <v>54</v>
      </c>
      <c r="F11" s="23">
        <v>0.78694005647420817</v>
      </c>
      <c r="G11" s="11"/>
      <c r="K11" s="1">
        <v>3</v>
      </c>
      <c r="L11" s="1">
        <v>3</v>
      </c>
      <c r="O11" s="11" t="s">
        <v>54</v>
      </c>
      <c r="P11" s="23">
        <v>0.78694005647420817</v>
      </c>
      <c r="Q11" s="11"/>
      <c r="U11" s="1" t="s">
        <v>105</v>
      </c>
      <c r="V11" s="1" t="s">
        <v>16</v>
      </c>
      <c r="W11" s="8" t="s">
        <v>92</v>
      </c>
      <c r="Y11" s="8" t="s">
        <v>21</v>
      </c>
      <c r="Z11" s="8" t="s">
        <v>16</v>
      </c>
      <c r="AA11" s="8" t="s">
        <v>93</v>
      </c>
    </row>
    <row r="12" spans="1:31" x14ac:dyDescent="0.2">
      <c r="B12" s="1">
        <v>2</v>
      </c>
      <c r="C12" s="1">
        <v>4</v>
      </c>
      <c r="K12" s="1">
        <v>2</v>
      </c>
      <c r="L12" s="1">
        <v>3</v>
      </c>
      <c r="U12" s="1" t="s">
        <v>25</v>
      </c>
      <c r="V12" s="1" t="s">
        <v>16</v>
      </c>
      <c r="X12" s="26" t="s">
        <v>25</v>
      </c>
      <c r="Y12" s="27">
        <v>137</v>
      </c>
      <c r="Z12" s="27">
        <v>80</v>
      </c>
      <c r="AA12" s="27">
        <v>217</v>
      </c>
      <c r="AB12" s="59">
        <f>Y12/AA12</f>
        <v>0.63133640552995396</v>
      </c>
    </row>
    <row r="13" spans="1:31" x14ac:dyDescent="0.2">
      <c r="B13" s="1">
        <v>3</v>
      </c>
      <c r="C13" s="1">
        <v>2</v>
      </c>
      <c r="K13" s="1">
        <v>3</v>
      </c>
      <c r="L13" s="1">
        <v>3</v>
      </c>
      <c r="U13" s="1" t="s">
        <v>105</v>
      </c>
      <c r="V13" s="1" t="s">
        <v>16</v>
      </c>
      <c r="X13" s="26" t="s">
        <v>105</v>
      </c>
      <c r="Y13" s="27">
        <v>85</v>
      </c>
      <c r="Z13" s="27">
        <v>79</v>
      </c>
      <c r="AA13" s="27">
        <v>164</v>
      </c>
      <c r="AB13" s="58">
        <f>Y13/AA13</f>
        <v>0.51829268292682928</v>
      </c>
    </row>
    <row r="14" spans="1:31" x14ac:dyDescent="0.2">
      <c r="B14" s="1">
        <v>3</v>
      </c>
      <c r="C14" s="1">
        <v>3</v>
      </c>
      <c r="E14" t="s">
        <v>55</v>
      </c>
      <c r="K14" s="1">
        <v>3</v>
      </c>
      <c r="L14" s="1">
        <v>4</v>
      </c>
      <c r="U14" s="1" t="s">
        <v>105</v>
      </c>
      <c r="V14" s="1" t="s">
        <v>21</v>
      </c>
      <c r="X14" s="8" t="s">
        <v>93</v>
      </c>
      <c r="Y14">
        <f>SUM(Y12:Y13)</f>
        <v>222</v>
      </c>
      <c r="Z14">
        <f t="shared" ref="Z14:AA14" si="0">SUM(Z12:Z13)</f>
        <v>159</v>
      </c>
      <c r="AA14">
        <f t="shared" si="0"/>
        <v>381</v>
      </c>
    </row>
    <row r="15" spans="1:31" ht="13.5" thickBot="1" x14ac:dyDescent="0.25">
      <c r="B15" s="1">
        <v>4</v>
      </c>
      <c r="C15" s="1">
        <v>3</v>
      </c>
      <c r="K15" s="1">
        <v>4</v>
      </c>
      <c r="L15" s="1">
        <v>3</v>
      </c>
      <c r="U15" s="1" t="s">
        <v>105</v>
      </c>
      <c r="V15" s="1" t="s">
        <v>16</v>
      </c>
    </row>
    <row r="16" spans="1:31" x14ac:dyDescent="0.2">
      <c r="B16" s="1">
        <v>2</v>
      </c>
      <c r="C16" s="1">
        <v>4</v>
      </c>
      <c r="E16" s="12"/>
      <c r="F16" s="31" t="s">
        <v>106</v>
      </c>
      <c r="G16" s="31" t="s">
        <v>105</v>
      </c>
      <c r="K16" s="1">
        <v>3</v>
      </c>
      <c r="L16" s="1">
        <v>3</v>
      </c>
      <c r="U16" s="1" t="s">
        <v>105</v>
      </c>
      <c r="V16" s="1" t="s">
        <v>16</v>
      </c>
      <c r="X16" s="8" t="s">
        <v>94</v>
      </c>
      <c r="Y16" s="21">
        <f>Y14/AA14</f>
        <v>0.58267716535433067</v>
      </c>
      <c r="Z16" s="21">
        <f>Z14/AA14</f>
        <v>0.41732283464566927</v>
      </c>
    </row>
    <row r="17" spans="2:29" x14ac:dyDescent="0.2">
      <c r="B17" s="1">
        <v>2</v>
      </c>
      <c r="C17" s="1">
        <v>4</v>
      </c>
      <c r="E17" s="10" t="s">
        <v>48</v>
      </c>
      <c r="F17" s="19">
        <v>2.9447004608294929</v>
      </c>
      <c r="G17" s="19">
        <v>2.7560975609756095</v>
      </c>
      <c r="K17" s="1">
        <v>1</v>
      </c>
      <c r="L17" s="1">
        <v>4</v>
      </c>
      <c r="U17" s="1" t="s">
        <v>105</v>
      </c>
      <c r="V17" s="1" t="s">
        <v>16</v>
      </c>
    </row>
    <row r="18" spans="2:29" x14ac:dyDescent="0.2">
      <c r="B18" s="1">
        <v>2</v>
      </c>
      <c r="C18" s="1">
        <v>3</v>
      </c>
      <c r="E18" s="10" t="s">
        <v>49</v>
      </c>
      <c r="F18" s="15">
        <v>0.70989076634237935</v>
      </c>
      <c r="G18" s="15">
        <v>0.86039203950321719</v>
      </c>
      <c r="K18" s="1">
        <v>2</v>
      </c>
      <c r="L18" s="1">
        <v>4</v>
      </c>
      <c r="U18" s="1" t="s">
        <v>105</v>
      </c>
      <c r="V18" s="1" t="s">
        <v>21</v>
      </c>
    </row>
    <row r="19" spans="2:29" x14ac:dyDescent="0.2">
      <c r="B19" s="1">
        <v>4</v>
      </c>
      <c r="C19" s="1">
        <v>4</v>
      </c>
      <c r="E19" s="10" t="s">
        <v>50</v>
      </c>
      <c r="F19" s="10">
        <v>217</v>
      </c>
      <c r="G19" s="10">
        <v>164</v>
      </c>
      <c r="K19" s="1">
        <v>4</v>
      </c>
      <c r="L19" s="1">
        <v>2</v>
      </c>
      <c r="O19" t="s">
        <v>55</v>
      </c>
      <c r="U19" s="1" t="s">
        <v>105</v>
      </c>
      <c r="V19" s="1" t="s">
        <v>21</v>
      </c>
    </row>
    <row r="20" spans="2:29" ht="13.5" thickBot="1" x14ac:dyDescent="0.25">
      <c r="B20" s="1">
        <v>2</v>
      </c>
      <c r="C20" s="1">
        <v>3</v>
      </c>
      <c r="E20" s="10" t="s">
        <v>56</v>
      </c>
      <c r="F20" s="15">
        <v>0.77461822683107739</v>
      </c>
      <c r="G20" s="10"/>
      <c r="K20" s="1">
        <v>3</v>
      </c>
      <c r="L20" s="1">
        <v>3</v>
      </c>
      <c r="U20" s="1" t="s">
        <v>105</v>
      </c>
      <c r="V20" s="1" t="s">
        <v>21</v>
      </c>
      <c r="W20" s="8" t="s">
        <v>95</v>
      </c>
      <c r="Y20" s="8" t="s">
        <v>21</v>
      </c>
      <c r="Z20" s="8" t="s">
        <v>16</v>
      </c>
      <c r="AA20" s="8" t="s">
        <v>93</v>
      </c>
    </row>
    <row r="21" spans="2:29" x14ac:dyDescent="0.2">
      <c r="B21" s="1">
        <v>3</v>
      </c>
      <c r="C21" s="1">
        <v>3</v>
      </c>
      <c r="E21" s="10" t="s">
        <v>57</v>
      </c>
      <c r="F21" s="10">
        <v>0</v>
      </c>
      <c r="G21" s="10"/>
      <c r="K21" s="1">
        <v>3</v>
      </c>
      <c r="L21" s="1">
        <v>3</v>
      </c>
      <c r="O21" s="12"/>
      <c r="P21" s="31" t="s">
        <v>106</v>
      </c>
      <c r="Q21" s="31" t="s">
        <v>105</v>
      </c>
      <c r="U21" s="1" t="s">
        <v>105</v>
      </c>
      <c r="V21" s="1" t="s">
        <v>16</v>
      </c>
      <c r="X21" s="26" t="s">
        <v>25</v>
      </c>
      <c r="Y21" s="21">
        <f>Y$16*$AA12</f>
        <v>126.44094488188976</v>
      </c>
      <c r="Z21" s="21">
        <f>Z$16*$AA12</f>
        <v>90.559055118110237</v>
      </c>
      <c r="AA21" s="21">
        <f>SUM(Y21:Z21)</f>
        <v>217</v>
      </c>
    </row>
    <row r="22" spans="2:29" x14ac:dyDescent="0.2">
      <c r="B22" s="1">
        <v>2</v>
      </c>
      <c r="C22" s="1">
        <v>2</v>
      </c>
      <c r="E22" s="10" t="s">
        <v>51</v>
      </c>
      <c r="F22" s="10">
        <v>379</v>
      </c>
      <c r="G22" s="10"/>
      <c r="K22" s="1">
        <v>3</v>
      </c>
      <c r="L22" s="1">
        <v>2</v>
      </c>
      <c r="O22" s="10" t="s">
        <v>48</v>
      </c>
      <c r="P22" s="19">
        <v>2.8018433179723501</v>
      </c>
      <c r="Q22" s="19">
        <v>2.5914634146341462</v>
      </c>
      <c r="U22" s="1" t="s">
        <v>105</v>
      </c>
      <c r="V22" s="1" t="s">
        <v>16</v>
      </c>
      <c r="X22" s="26" t="s">
        <v>105</v>
      </c>
      <c r="Y22" s="21">
        <f>Y$16*$AA13</f>
        <v>95.559055118110237</v>
      </c>
      <c r="Z22" s="21">
        <f>Z$16*$AA13</f>
        <v>68.440944881889763</v>
      </c>
      <c r="AA22" s="21">
        <f t="shared" ref="AA22:AA23" si="1">SUM(Y22:Z22)</f>
        <v>164</v>
      </c>
    </row>
    <row r="23" spans="2:29" x14ac:dyDescent="0.2">
      <c r="B23" s="1">
        <v>4</v>
      </c>
      <c r="C23" s="1">
        <v>3</v>
      </c>
      <c r="E23" s="10" t="s">
        <v>58</v>
      </c>
      <c r="F23" s="15">
        <v>2.0710653996065722</v>
      </c>
      <c r="G23" s="10"/>
      <c r="K23" s="1">
        <v>4</v>
      </c>
      <c r="L23" s="1">
        <v>3</v>
      </c>
      <c r="O23" s="10" t="s">
        <v>49</v>
      </c>
      <c r="P23" s="15">
        <v>0.76147806792968076</v>
      </c>
      <c r="Q23" s="15">
        <v>0.96704324405207309</v>
      </c>
      <c r="U23" s="1" t="s">
        <v>105</v>
      </c>
      <c r="V23" s="1" t="s">
        <v>16</v>
      </c>
      <c r="X23" s="8" t="s">
        <v>93</v>
      </c>
      <c r="Y23" s="21">
        <f>SUM(Y21:Y22)</f>
        <v>222</v>
      </c>
      <c r="Z23" s="21">
        <f t="shared" ref="Z23" si="2">SUM(Z21:Z22)</f>
        <v>159</v>
      </c>
      <c r="AA23" s="21">
        <f t="shared" si="1"/>
        <v>381</v>
      </c>
    </row>
    <row r="24" spans="2:29" x14ac:dyDescent="0.2">
      <c r="B24" s="1">
        <v>2</v>
      </c>
      <c r="C24" s="1">
        <v>3</v>
      </c>
      <c r="E24" s="10" t="s">
        <v>59</v>
      </c>
      <c r="F24" s="15">
        <v>1.9514514975068471E-2</v>
      </c>
      <c r="G24" s="10"/>
      <c r="K24" s="1">
        <v>3</v>
      </c>
      <c r="L24" s="1">
        <v>3</v>
      </c>
      <c r="O24" s="10" t="s">
        <v>50</v>
      </c>
      <c r="P24" s="10">
        <v>217</v>
      </c>
      <c r="Q24" s="10">
        <v>164</v>
      </c>
      <c r="U24" s="1" t="s">
        <v>105</v>
      </c>
      <c r="V24" s="1" t="s">
        <v>21</v>
      </c>
    </row>
    <row r="25" spans="2:29" x14ac:dyDescent="0.2">
      <c r="B25" s="1">
        <v>2</v>
      </c>
      <c r="C25" s="1">
        <v>3</v>
      </c>
      <c r="E25" s="10" t="s">
        <v>60</v>
      </c>
      <c r="F25" s="15">
        <v>1.6488840312692257</v>
      </c>
      <c r="G25" s="10"/>
      <c r="K25" s="1">
        <v>2</v>
      </c>
      <c r="L25" s="1">
        <v>2</v>
      </c>
      <c r="O25" s="10" t="s">
        <v>56</v>
      </c>
      <c r="P25" s="15">
        <v>0.84988736531213449</v>
      </c>
      <c r="Q25" s="10"/>
      <c r="U25" s="1" t="s">
        <v>105</v>
      </c>
      <c r="V25" s="1" t="s">
        <v>21</v>
      </c>
    </row>
    <row r="26" spans="2:29" x14ac:dyDescent="0.2">
      <c r="B26" s="1">
        <v>4</v>
      </c>
      <c r="C26" s="1">
        <v>3</v>
      </c>
      <c r="E26" s="10" t="s">
        <v>61</v>
      </c>
      <c r="F26" s="48">
        <v>3.9029029950136941E-2</v>
      </c>
      <c r="G26" s="10"/>
      <c r="K26" s="1">
        <v>3</v>
      </c>
      <c r="L26" s="1">
        <v>2</v>
      </c>
      <c r="O26" s="10" t="s">
        <v>57</v>
      </c>
      <c r="P26" s="10">
        <v>0</v>
      </c>
      <c r="Q26" s="10"/>
      <c r="U26" s="1" t="s">
        <v>105</v>
      </c>
      <c r="V26" s="1" t="s">
        <v>16</v>
      </c>
    </row>
    <row r="27" spans="2:29" ht="13.5" thickBot="1" x14ac:dyDescent="0.25">
      <c r="B27" s="1">
        <v>4</v>
      </c>
      <c r="C27" s="1">
        <v>2</v>
      </c>
      <c r="E27" s="11" t="s">
        <v>62</v>
      </c>
      <c r="F27" s="23">
        <v>1.9662429720829315</v>
      </c>
      <c r="G27" s="11"/>
      <c r="K27" s="1">
        <v>3</v>
      </c>
      <c r="L27" s="1">
        <v>1</v>
      </c>
      <c r="O27" s="10" t="s">
        <v>51</v>
      </c>
      <c r="P27" s="10">
        <v>379</v>
      </c>
      <c r="Q27" s="10"/>
      <c r="U27" s="1" t="s">
        <v>105</v>
      </c>
      <c r="V27" s="1" t="s">
        <v>21</v>
      </c>
      <c r="W27" s="8" t="s">
        <v>96</v>
      </c>
      <c r="Y27" s="8" t="s">
        <v>21</v>
      </c>
      <c r="Z27" s="8" t="s">
        <v>16</v>
      </c>
    </row>
    <row r="28" spans="2:29" x14ac:dyDescent="0.2">
      <c r="B28" s="1">
        <v>3</v>
      </c>
      <c r="C28" s="1">
        <v>3</v>
      </c>
      <c r="K28" s="1">
        <v>4</v>
      </c>
      <c r="L28" s="1">
        <v>3</v>
      </c>
      <c r="O28" s="10" t="s">
        <v>58</v>
      </c>
      <c r="P28" s="15">
        <v>2.2055294838944723</v>
      </c>
      <c r="Q28" s="10"/>
      <c r="U28" s="1" t="s">
        <v>25</v>
      </c>
      <c r="V28" s="1" t="s">
        <v>21</v>
      </c>
      <c r="X28" s="26" t="s">
        <v>25</v>
      </c>
      <c r="Y28" s="21">
        <f>(Y12-Y21)^2/Y21</f>
        <v>0.88178433885825314</v>
      </c>
      <c r="Z28" s="21">
        <f>(Z12-Z21)^2/Z21</f>
        <v>1.2311705863303912</v>
      </c>
    </row>
    <row r="29" spans="2:29" x14ac:dyDescent="0.2">
      <c r="B29" s="1">
        <v>4</v>
      </c>
      <c r="C29" s="1">
        <v>4</v>
      </c>
      <c r="K29" s="1">
        <v>3</v>
      </c>
      <c r="L29" s="1">
        <v>3</v>
      </c>
      <c r="O29" s="10" t="s">
        <v>59</v>
      </c>
      <c r="P29" s="15">
        <v>1.4008321873287825E-2</v>
      </c>
      <c r="Q29" s="10"/>
      <c r="U29" s="1" t="s">
        <v>25</v>
      </c>
      <c r="V29" s="1" t="s">
        <v>21</v>
      </c>
      <c r="X29" s="26" t="s">
        <v>105</v>
      </c>
      <c r="Y29" s="21">
        <f>(Y13-Y22)^2/Y22</f>
        <v>1.1667512288551276</v>
      </c>
      <c r="Z29" s="21">
        <f>(Z13-Z22)^2/Z22</f>
        <v>1.6290488855713103</v>
      </c>
      <c r="AB29" s="38" t="s">
        <v>97</v>
      </c>
      <c r="AC29" s="65">
        <f>SUM(Y28:Z29)</f>
        <v>4.9087550396150821</v>
      </c>
    </row>
    <row r="30" spans="2:29" x14ac:dyDescent="0.2">
      <c r="B30" s="1">
        <v>3</v>
      </c>
      <c r="C30" s="1">
        <v>3</v>
      </c>
      <c r="K30" s="1">
        <v>3</v>
      </c>
      <c r="L30" s="1">
        <v>2</v>
      </c>
      <c r="O30" s="10" t="s">
        <v>60</v>
      </c>
      <c r="P30" s="15">
        <v>1.6488840312692257</v>
      </c>
      <c r="Q30" s="10"/>
      <c r="U30" s="1" t="s">
        <v>105</v>
      </c>
      <c r="V30" s="1" t="s">
        <v>21</v>
      </c>
      <c r="AB30" s="38" t="s">
        <v>98</v>
      </c>
      <c r="AC30" s="65">
        <f>CHIDIST(AC29,1)</f>
        <v>2.6720893959922321E-2</v>
      </c>
    </row>
    <row r="31" spans="2:29" x14ac:dyDescent="0.2">
      <c r="B31" s="1">
        <v>3</v>
      </c>
      <c r="C31" s="1">
        <v>2</v>
      </c>
      <c r="K31" s="1">
        <v>3</v>
      </c>
      <c r="L31" s="1">
        <v>3</v>
      </c>
      <c r="O31" s="10" t="s">
        <v>61</v>
      </c>
      <c r="P31" s="48">
        <v>2.8016643746575649E-2</v>
      </c>
      <c r="Q31" s="10"/>
      <c r="U31" s="1" t="s">
        <v>105</v>
      </c>
      <c r="V31" s="1" t="s">
        <v>21</v>
      </c>
    </row>
    <row r="32" spans="2:29" ht="13.5" thickBot="1" x14ac:dyDescent="0.25">
      <c r="B32" s="1">
        <v>3</v>
      </c>
      <c r="C32" s="1">
        <v>4</v>
      </c>
      <c r="K32" s="1">
        <v>4</v>
      </c>
      <c r="L32" s="1">
        <v>3</v>
      </c>
      <c r="O32" s="11" t="s">
        <v>62</v>
      </c>
      <c r="P32" s="23">
        <v>1.9662429720829315</v>
      </c>
      <c r="Q32" s="11"/>
      <c r="U32" s="1" t="s">
        <v>105</v>
      </c>
      <c r="V32" s="1" t="s">
        <v>21</v>
      </c>
    </row>
    <row r="33" spans="2:26" x14ac:dyDescent="0.2">
      <c r="B33" s="1">
        <v>4</v>
      </c>
      <c r="C33" s="1">
        <v>2</v>
      </c>
      <c r="K33" s="1">
        <v>3</v>
      </c>
      <c r="L33" s="1">
        <v>2</v>
      </c>
      <c r="U33" s="1" t="s">
        <v>105</v>
      </c>
      <c r="V33" s="1" t="s">
        <v>16</v>
      </c>
    </row>
    <row r="34" spans="2:26" x14ac:dyDescent="0.2">
      <c r="B34" s="1">
        <v>2</v>
      </c>
      <c r="C34" s="1">
        <v>4</v>
      </c>
      <c r="K34" s="1">
        <v>2</v>
      </c>
      <c r="L34" s="1">
        <v>3</v>
      </c>
      <c r="U34" s="1" t="s">
        <v>105</v>
      </c>
      <c r="V34" s="1" t="s">
        <v>16</v>
      </c>
    </row>
    <row r="35" spans="2:26" x14ac:dyDescent="0.2">
      <c r="B35" s="1">
        <v>2</v>
      </c>
      <c r="C35" s="1">
        <v>4</v>
      </c>
      <c r="K35" s="1">
        <v>2</v>
      </c>
      <c r="L35" s="1">
        <v>3</v>
      </c>
      <c r="U35" s="1" t="s">
        <v>25</v>
      </c>
      <c r="V35" s="1" t="s">
        <v>16</v>
      </c>
      <c r="Y35" s="8" t="s">
        <v>21</v>
      </c>
      <c r="Z35" s="8" t="s">
        <v>16</v>
      </c>
    </row>
    <row r="36" spans="2:26" x14ac:dyDescent="0.2">
      <c r="B36" s="1">
        <v>2</v>
      </c>
      <c r="C36" s="1">
        <v>2</v>
      </c>
      <c r="K36" s="1">
        <v>2</v>
      </c>
      <c r="L36" s="1">
        <v>2</v>
      </c>
      <c r="U36" s="1" t="s">
        <v>105</v>
      </c>
      <c r="V36" s="1" t="s">
        <v>16</v>
      </c>
      <c r="X36" s="29" t="s">
        <v>106</v>
      </c>
      <c r="Y36" s="27">
        <v>137</v>
      </c>
      <c r="Z36" s="27">
        <v>80</v>
      </c>
    </row>
    <row r="37" spans="2:26" x14ac:dyDescent="0.2">
      <c r="B37" s="1">
        <v>3</v>
      </c>
      <c r="C37" s="1">
        <v>2</v>
      </c>
      <c r="K37" s="1">
        <v>3</v>
      </c>
      <c r="L37" s="1">
        <v>1</v>
      </c>
      <c r="U37" s="1" t="s">
        <v>105</v>
      </c>
      <c r="V37" s="1" t="s">
        <v>16</v>
      </c>
      <c r="X37" s="29" t="s">
        <v>105</v>
      </c>
      <c r="Y37" s="27">
        <v>85</v>
      </c>
      <c r="Z37" s="27">
        <v>79</v>
      </c>
    </row>
    <row r="38" spans="2:26" x14ac:dyDescent="0.2">
      <c r="B38" s="1">
        <v>2</v>
      </c>
      <c r="C38" s="1">
        <v>4</v>
      </c>
      <c r="K38" s="1">
        <v>1</v>
      </c>
      <c r="L38" s="1">
        <v>3</v>
      </c>
      <c r="U38" s="1" t="s">
        <v>105</v>
      </c>
      <c r="V38" s="1" t="s">
        <v>21</v>
      </c>
    </row>
    <row r="39" spans="2:26" x14ac:dyDescent="0.2">
      <c r="B39" s="1">
        <v>2</v>
      </c>
      <c r="C39" s="1">
        <v>3</v>
      </c>
      <c r="K39" s="1">
        <v>3</v>
      </c>
      <c r="L39" s="1">
        <v>3</v>
      </c>
      <c r="U39" s="1" t="s">
        <v>105</v>
      </c>
      <c r="V39" s="1" t="s">
        <v>21</v>
      </c>
      <c r="X39" s="54" t="s">
        <v>93</v>
      </c>
      <c r="Y39">
        <f>SUM(Y36:Y37)</f>
        <v>222</v>
      </c>
      <c r="Z39">
        <f>SUM(Z36:Z37)</f>
        <v>159</v>
      </c>
    </row>
    <row r="40" spans="2:26" x14ac:dyDescent="0.2">
      <c r="B40" s="1">
        <v>2</v>
      </c>
      <c r="C40" s="1">
        <v>2</v>
      </c>
      <c r="K40" s="1">
        <v>2</v>
      </c>
      <c r="L40" s="1">
        <v>1</v>
      </c>
      <c r="U40" s="1" t="s">
        <v>105</v>
      </c>
      <c r="V40" s="1" t="s">
        <v>16</v>
      </c>
    </row>
    <row r="41" spans="2:26" x14ac:dyDescent="0.2">
      <c r="B41" s="1">
        <v>2</v>
      </c>
      <c r="C41" s="1">
        <v>4</v>
      </c>
      <c r="K41" s="1">
        <v>1</v>
      </c>
      <c r="L41" s="1">
        <v>3</v>
      </c>
      <c r="U41" s="1" t="s">
        <v>105</v>
      </c>
      <c r="V41" s="1" t="s">
        <v>21</v>
      </c>
    </row>
    <row r="42" spans="2:26" x14ac:dyDescent="0.2">
      <c r="B42" s="1">
        <v>3</v>
      </c>
      <c r="C42" s="1">
        <v>2</v>
      </c>
      <c r="K42" s="1">
        <v>4</v>
      </c>
      <c r="L42" s="1">
        <v>1</v>
      </c>
      <c r="U42" s="1" t="s">
        <v>105</v>
      </c>
      <c r="V42" s="1" t="s">
        <v>21</v>
      </c>
      <c r="X42" s="43" t="s">
        <v>116</v>
      </c>
      <c r="Y42" s="47">
        <f>Y36/Y39</f>
        <v>0.61711711711711714</v>
      </c>
      <c r="Z42" s="47">
        <f>Z36/Z39</f>
        <v>0.50314465408805031</v>
      </c>
    </row>
    <row r="43" spans="2:26" x14ac:dyDescent="0.2">
      <c r="B43" s="1">
        <v>3</v>
      </c>
      <c r="C43" s="1">
        <v>4</v>
      </c>
      <c r="K43" s="1">
        <v>3</v>
      </c>
      <c r="L43" s="1">
        <v>3</v>
      </c>
      <c r="U43" s="1" t="s">
        <v>25</v>
      </c>
      <c r="V43" s="1" t="s">
        <v>16</v>
      </c>
      <c r="X43" s="43" t="s">
        <v>99</v>
      </c>
      <c r="Y43" s="21">
        <f>Y42*(1-Y42)/Y39</f>
        <v>1.0643404544061958E-3</v>
      </c>
      <c r="Z43" s="21">
        <f>Z42*(1-Z42)/Z39</f>
        <v>1.5722648500041919E-3</v>
      </c>
    </row>
    <row r="44" spans="2:26" x14ac:dyDescent="0.2">
      <c r="B44" s="1">
        <v>4</v>
      </c>
      <c r="C44" s="1">
        <v>2</v>
      </c>
      <c r="K44" s="1">
        <v>4</v>
      </c>
      <c r="L44" s="1">
        <v>2</v>
      </c>
      <c r="U44" s="1" t="s">
        <v>25</v>
      </c>
      <c r="V44" s="1" t="s">
        <v>16</v>
      </c>
      <c r="X44" s="43" t="s">
        <v>100</v>
      </c>
      <c r="Y44" s="21">
        <f>SQRT(Y43)</f>
        <v>3.2624231092949853E-2</v>
      </c>
      <c r="Z44" s="21">
        <f>SQRT(Z43)</f>
        <v>3.9651795041387369E-2</v>
      </c>
    </row>
    <row r="45" spans="2:26" x14ac:dyDescent="0.2">
      <c r="B45" s="1">
        <v>3</v>
      </c>
      <c r="C45" s="1">
        <v>2</v>
      </c>
      <c r="K45" s="1">
        <v>3</v>
      </c>
      <c r="L45" s="1">
        <v>1</v>
      </c>
      <c r="U45" s="1" t="s">
        <v>105</v>
      </c>
      <c r="V45" s="1" t="s">
        <v>21</v>
      </c>
      <c r="X45" s="43" t="s">
        <v>101</v>
      </c>
      <c r="Y45" s="21">
        <f>1.96*Y44</f>
        <v>6.3943492942181712E-2</v>
      </c>
      <c r="Z45" s="21">
        <f>1.96*Z44</f>
        <v>7.7717518281119238E-2</v>
      </c>
    </row>
    <row r="46" spans="2:26" x14ac:dyDescent="0.2">
      <c r="B46" s="1">
        <v>2</v>
      </c>
      <c r="C46" s="1">
        <v>2</v>
      </c>
      <c r="K46" s="1">
        <v>2</v>
      </c>
      <c r="L46" s="1">
        <v>2</v>
      </c>
      <c r="U46" s="1" t="s">
        <v>105</v>
      </c>
      <c r="V46" s="1" t="s">
        <v>21</v>
      </c>
      <c r="X46" s="43" t="s">
        <v>86</v>
      </c>
      <c r="Y46" s="47">
        <f>Y42-Y45</f>
        <v>0.55317362417493543</v>
      </c>
      <c r="Z46" s="47">
        <f>Z42-Z45</f>
        <v>0.42542713580693109</v>
      </c>
    </row>
    <row r="47" spans="2:26" x14ac:dyDescent="0.2">
      <c r="B47" s="1">
        <v>2</v>
      </c>
      <c r="C47" s="1">
        <v>4</v>
      </c>
      <c r="K47" s="1">
        <v>2</v>
      </c>
      <c r="L47" s="1">
        <v>4</v>
      </c>
      <c r="U47" s="1" t="s">
        <v>105</v>
      </c>
      <c r="V47" s="1" t="s">
        <v>21</v>
      </c>
      <c r="X47" s="43" t="s">
        <v>102</v>
      </c>
      <c r="Y47" s="47">
        <f>Y42+Y45</f>
        <v>0.68106061005929885</v>
      </c>
      <c r="Z47" s="47">
        <f>Z42+Z45</f>
        <v>0.58086217236916959</v>
      </c>
    </row>
    <row r="48" spans="2:26" x14ac:dyDescent="0.2">
      <c r="B48" s="1">
        <v>2</v>
      </c>
      <c r="C48" s="1">
        <v>4</v>
      </c>
      <c r="K48" s="1">
        <v>3</v>
      </c>
      <c r="L48" s="1">
        <v>3</v>
      </c>
      <c r="U48" s="1" t="s">
        <v>105</v>
      </c>
      <c r="V48" s="1" t="s">
        <v>21</v>
      </c>
      <c r="Y48" s="21"/>
      <c r="Z48" s="21"/>
    </row>
    <row r="49" spans="2:26" x14ac:dyDescent="0.2">
      <c r="B49" s="1">
        <v>2</v>
      </c>
      <c r="C49" s="1">
        <v>2</v>
      </c>
      <c r="K49" s="1">
        <v>2</v>
      </c>
      <c r="L49" s="1">
        <v>1</v>
      </c>
      <c r="U49" s="1" t="s">
        <v>105</v>
      </c>
      <c r="V49" s="1" t="s">
        <v>16</v>
      </c>
      <c r="Y49" s="21"/>
      <c r="Z49" s="21"/>
    </row>
    <row r="50" spans="2:26" x14ac:dyDescent="0.2">
      <c r="B50" s="1">
        <v>3</v>
      </c>
      <c r="C50" s="1">
        <v>1</v>
      </c>
      <c r="K50" s="1">
        <v>2</v>
      </c>
      <c r="L50" s="1">
        <v>2</v>
      </c>
      <c r="U50" s="1" t="s">
        <v>25</v>
      </c>
      <c r="V50" s="1" t="s">
        <v>21</v>
      </c>
      <c r="X50" s="45" t="s">
        <v>117</v>
      </c>
      <c r="Y50" s="47">
        <f>Y37/Y39</f>
        <v>0.38288288288288286</v>
      </c>
      <c r="Z50" s="47">
        <f>Z37/Z39</f>
        <v>0.49685534591194969</v>
      </c>
    </row>
    <row r="51" spans="2:26" x14ac:dyDescent="0.2">
      <c r="B51" s="1">
        <v>3</v>
      </c>
      <c r="C51" s="1">
        <v>4</v>
      </c>
      <c r="K51" s="1">
        <v>2</v>
      </c>
      <c r="L51" s="1">
        <v>4</v>
      </c>
      <c r="U51" s="1" t="s">
        <v>25</v>
      </c>
      <c r="V51" s="1" t="s">
        <v>21</v>
      </c>
      <c r="X51" s="45" t="s">
        <v>99</v>
      </c>
      <c r="Y51" s="21">
        <f>Y50*(1-Y50)/Y39</f>
        <v>1.0643404544061958E-3</v>
      </c>
      <c r="Z51" s="21">
        <f>Z50*(1-Z50)/Z39</f>
        <v>1.5722648500041919E-3</v>
      </c>
    </row>
    <row r="52" spans="2:26" x14ac:dyDescent="0.2">
      <c r="B52" s="1">
        <v>4</v>
      </c>
      <c r="C52" s="1">
        <v>4</v>
      </c>
      <c r="K52" s="1">
        <v>4</v>
      </c>
      <c r="L52" s="1">
        <v>2</v>
      </c>
      <c r="U52" s="1" t="s">
        <v>25</v>
      </c>
      <c r="V52" s="1" t="s">
        <v>16</v>
      </c>
      <c r="X52" s="45" t="s">
        <v>100</v>
      </c>
      <c r="Y52" s="21">
        <f>SQRT(Y51)</f>
        <v>3.2624231092949853E-2</v>
      </c>
      <c r="Z52" s="21">
        <f>SQRT(Z51)</f>
        <v>3.9651795041387369E-2</v>
      </c>
    </row>
    <row r="53" spans="2:26" x14ac:dyDescent="0.2">
      <c r="B53" s="1">
        <v>4</v>
      </c>
      <c r="C53" s="1">
        <v>2</v>
      </c>
      <c r="K53" s="1">
        <v>3</v>
      </c>
      <c r="L53" s="1">
        <v>2</v>
      </c>
      <c r="U53" s="1" t="s">
        <v>105</v>
      </c>
      <c r="V53" s="1" t="s">
        <v>21</v>
      </c>
      <c r="X53" s="45" t="s">
        <v>101</v>
      </c>
      <c r="Y53" s="21">
        <f>1.96*Y52</f>
        <v>6.3943492942181712E-2</v>
      </c>
      <c r="Z53" s="21">
        <f>1.96*Z52</f>
        <v>7.7717518281119238E-2</v>
      </c>
    </row>
    <row r="54" spans="2:26" x14ac:dyDescent="0.2">
      <c r="B54" s="1">
        <v>4</v>
      </c>
      <c r="C54" s="1">
        <v>3</v>
      </c>
      <c r="K54" s="1">
        <v>4</v>
      </c>
      <c r="L54" s="1">
        <v>3</v>
      </c>
      <c r="U54" s="1" t="s">
        <v>105</v>
      </c>
      <c r="V54" s="1" t="s">
        <v>16</v>
      </c>
      <c r="X54" s="45" t="s">
        <v>86</v>
      </c>
      <c r="Y54" s="47">
        <f>Y50-Y53</f>
        <v>0.31893938994070115</v>
      </c>
      <c r="Z54" s="47">
        <f>Z50-Z53</f>
        <v>0.41913782763083046</v>
      </c>
    </row>
    <row r="55" spans="2:26" x14ac:dyDescent="0.2">
      <c r="B55" s="1">
        <v>2</v>
      </c>
      <c r="C55" s="1">
        <v>2</v>
      </c>
      <c r="K55" s="1">
        <v>2</v>
      </c>
      <c r="L55" s="1">
        <v>2</v>
      </c>
      <c r="U55" s="1" t="s">
        <v>105</v>
      </c>
      <c r="V55" s="1" t="s">
        <v>16</v>
      </c>
      <c r="X55" s="45" t="s">
        <v>102</v>
      </c>
      <c r="Y55" s="47">
        <f>Y50+Y53</f>
        <v>0.44682637582506457</v>
      </c>
      <c r="Z55" s="47">
        <f>Z50+Z53</f>
        <v>0.57457286419306897</v>
      </c>
    </row>
    <row r="56" spans="2:26" x14ac:dyDescent="0.2">
      <c r="B56" s="1">
        <v>2</v>
      </c>
      <c r="C56" s="1">
        <v>3</v>
      </c>
      <c r="K56" s="1">
        <v>2</v>
      </c>
      <c r="L56" s="1">
        <v>2</v>
      </c>
      <c r="U56" s="1" t="s">
        <v>25</v>
      </c>
      <c r="V56" s="1" t="s">
        <v>16</v>
      </c>
    </row>
    <row r="57" spans="2:26" x14ac:dyDescent="0.2">
      <c r="B57" s="1">
        <v>2</v>
      </c>
      <c r="C57" s="1">
        <v>2</v>
      </c>
      <c r="K57" s="1">
        <v>2</v>
      </c>
      <c r="L57" s="1">
        <v>2</v>
      </c>
      <c r="U57" s="1" t="s">
        <v>105</v>
      </c>
      <c r="V57" s="1" t="s">
        <v>21</v>
      </c>
    </row>
    <row r="58" spans="2:26" x14ac:dyDescent="0.2">
      <c r="B58" s="1">
        <v>3</v>
      </c>
      <c r="C58" s="1">
        <v>2</v>
      </c>
      <c r="K58" s="1">
        <v>3</v>
      </c>
      <c r="L58" s="1">
        <v>3</v>
      </c>
      <c r="U58" s="1" t="s">
        <v>25</v>
      </c>
      <c r="V58" s="1" t="s">
        <v>21</v>
      </c>
    </row>
    <row r="59" spans="2:26" x14ac:dyDescent="0.2">
      <c r="B59" s="1">
        <v>4</v>
      </c>
      <c r="C59" s="1">
        <v>2</v>
      </c>
      <c r="K59" s="1">
        <v>4</v>
      </c>
      <c r="L59" s="1">
        <v>2</v>
      </c>
      <c r="U59" s="1" t="s">
        <v>105</v>
      </c>
      <c r="V59" s="1" t="s">
        <v>21</v>
      </c>
    </row>
    <row r="60" spans="2:26" x14ac:dyDescent="0.2">
      <c r="B60" s="1">
        <v>2</v>
      </c>
      <c r="C60" s="1">
        <v>4</v>
      </c>
      <c r="K60" s="1">
        <v>1</v>
      </c>
      <c r="L60" s="1">
        <v>4</v>
      </c>
      <c r="U60" s="1" t="s">
        <v>105</v>
      </c>
      <c r="V60" s="1" t="s">
        <v>16</v>
      </c>
    </row>
    <row r="61" spans="2:26" x14ac:dyDescent="0.2">
      <c r="B61" s="1">
        <v>2</v>
      </c>
      <c r="C61" s="1">
        <v>2</v>
      </c>
      <c r="K61" s="1">
        <v>3</v>
      </c>
      <c r="L61" s="1">
        <v>2</v>
      </c>
      <c r="U61" s="1" t="s">
        <v>105</v>
      </c>
      <c r="V61" s="1" t="s">
        <v>16</v>
      </c>
    </row>
    <row r="62" spans="2:26" x14ac:dyDescent="0.2">
      <c r="B62" s="1">
        <v>2</v>
      </c>
      <c r="C62" s="1">
        <v>4</v>
      </c>
      <c r="K62" s="1">
        <v>2</v>
      </c>
      <c r="L62" s="1">
        <v>4</v>
      </c>
      <c r="U62" s="1" t="s">
        <v>25</v>
      </c>
      <c r="V62" s="1" t="s">
        <v>21</v>
      </c>
    </row>
    <row r="63" spans="2:26" x14ac:dyDescent="0.2">
      <c r="B63" s="1">
        <v>4</v>
      </c>
      <c r="C63" s="1">
        <v>2</v>
      </c>
      <c r="K63" s="1">
        <v>3</v>
      </c>
      <c r="L63" s="1">
        <v>2</v>
      </c>
      <c r="U63" s="1" t="s">
        <v>105</v>
      </c>
      <c r="V63" s="1" t="s">
        <v>21</v>
      </c>
    </row>
    <row r="64" spans="2:26" x14ac:dyDescent="0.2">
      <c r="B64" s="1">
        <v>2</v>
      </c>
      <c r="C64" s="1">
        <v>2</v>
      </c>
      <c r="K64" s="1">
        <v>2</v>
      </c>
      <c r="L64" s="1">
        <v>2</v>
      </c>
      <c r="U64" s="1" t="s">
        <v>105</v>
      </c>
      <c r="V64" s="1" t="s">
        <v>21</v>
      </c>
    </row>
    <row r="65" spans="2:22" x14ac:dyDescent="0.2">
      <c r="B65" s="1">
        <v>2</v>
      </c>
      <c r="C65" s="1">
        <v>2</v>
      </c>
      <c r="K65" s="1">
        <v>3</v>
      </c>
      <c r="L65" s="1">
        <v>2</v>
      </c>
      <c r="U65" s="1" t="s">
        <v>105</v>
      </c>
      <c r="V65" s="1" t="s">
        <v>21</v>
      </c>
    </row>
    <row r="66" spans="2:22" x14ac:dyDescent="0.2">
      <c r="B66" s="1">
        <v>3</v>
      </c>
      <c r="C66" s="1">
        <v>3</v>
      </c>
      <c r="K66" s="1">
        <v>2</v>
      </c>
      <c r="L66" s="1">
        <v>4</v>
      </c>
      <c r="U66" s="1" t="s">
        <v>105</v>
      </c>
      <c r="V66" s="1" t="s">
        <v>16</v>
      </c>
    </row>
    <row r="67" spans="2:22" x14ac:dyDescent="0.2">
      <c r="B67" s="1">
        <v>3</v>
      </c>
      <c r="C67" s="1">
        <v>3</v>
      </c>
      <c r="K67" s="1">
        <v>3</v>
      </c>
      <c r="L67" s="1">
        <v>4</v>
      </c>
      <c r="U67" s="1" t="s">
        <v>105</v>
      </c>
      <c r="V67" s="1" t="s">
        <v>16</v>
      </c>
    </row>
    <row r="68" spans="2:22" x14ac:dyDescent="0.2">
      <c r="B68" s="1">
        <v>4</v>
      </c>
      <c r="C68" s="1">
        <v>2</v>
      </c>
      <c r="K68" s="1">
        <v>4</v>
      </c>
      <c r="L68" s="1">
        <v>2</v>
      </c>
      <c r="U68" s="1" t="s">
        <v>25</v>
      </c>
      <c r="V68" s="1" t="s">
        <v>21</v>
      </c>
    </row>
    <row r="69" spans="2:22" x14ac:dyDescent="0.2">
      <c r="B69" s="1">
        <v>4</v>
      </c>
      <c r="C69" s="1">
        <v>2</v>
      </c>
      <c r="K69" s="1">
        <v>3</v>
      </c>
      <c r="L69" s="1">
        <v>3</v>
      </c>
      <c r="U69" s="1" t="s">
        <v>105</v>
      </c>
      <c r="V69" s="1" t="s">
        <v>21</v>
      </c>
    </row>
    <row r="70" spans="2:22" x14ac:dyDescent="0.2">
      <c r="B70" s="1">
        <v>2</v>
      </c>
      <c r="C70" s="1">
        <v>2</v>
      </c>
      <c r="K70" s="1">
        <v>3</v>
      </c>
      <c r="L70" s="1">
        <v>2</v>
      </c>
      <c r="U70" s="1" t="s">
        <v>25</v>
      </c>
      <c r="V70" s="1" t="s">
        <v>16</v>
      </c>
    </row>
    <row r="71" spans="2:22" x14ac:dyDescent="0.2">
      <c r="B71" s="1">
        <v>4</v>
      </c>
      <c r="C71" s="1">
        <v>3</v>
      </c>
      <c r="K71" s="1">
        <v>4</v>
      </c>
      <c r="L71" s="1">
        <v>3</v>
      </c>
      <c r="U71" s="1" t="s">
        <v>25</v>
      </c>
      <c r="V71" s="1" t="s">
        <v>16</v>
      </c>
    </row>
    <row r="72" spans="2:22" x14ac:dyDescent="0.2">
      <c r="B72" s="1">
        <v>4</v>
      </c>
      <c r="C72" s="1">
        <v>3</v>
      </c>
      <c r="K72" s="1">
        <v>4</v>
      </c>
      <c r="L72" s="1">
        <v>3</v>
      </c>
      <c r="U72" s="1" t="s">
        <v>105</v>
      </c>
      <c r="V72" s="1" t="s">
        <v>16</v>
      </c>
    </row>
    <row r="73" spans="2:22" x14ac:dyDescent="0.2">
      <c r="B73" s="1">
        <v>2</v>
      </c>
      <c r="C73" s="1">
        <v>2</v>
      </c>
      <c r="K73" s="1">
        <v>2</v>
      </c>
      <c r="L73" s="1">
        <v>2</v>
      </c>
      <c r="U73" s="1" t="s">
        <v>25</v>
      </c>
      <c r="V73" s="1" t="s">
        <v>21</v>
      </c>
    </row>
    <row r="74" spans="2:22" x14ac:dyDescent="0.2">
      <c r="B74" s="1">
        <v>3</v>
      </c>
      <c r="C74" s="1">
        <v>4</v>
      </c>
      <c r="K74" s="1">
        <v>2</v>
      </c>
      <c r="L74" s="1">
        <v>4</v>
      </c>
      <c r="U74" s="1" t="s">
        <v>25</v>
      </c>
      <c r="V74" s="1" t="s">
        <v>21</v>
      </c>
    </row>
    <row r="75" spans="2:22" x14ac:dyDescent="0.2">
      <c r="B75" s="1">
        <v>4</v>
      </c>
      <c r="C75" s="1">
        <v>4</v>
      </c>
      <c r="K75" s="1">
        <v>4</v>
      </c>
      <c r="L75" s="1">
        <v>4</v>
      </c>
      <c r="U75" s="1" t="s">
        <v>25</v>
      </c>
      <c r="V75" s="1" t="s">
        <v>21</v>
      </c>
    </row>
    <row r="76" spans="2:22" x14ac:dyDescent="0.2">
      <c r="B76" s="1">
        <v>3</v>
      </c>
      <c r="C76" s="1">
        <v>2</v>
      </c>
      <c r="K76" s="1">
        <v>2</v>
      </c>
      <c r="L76" s="1">
        <v>2</v>
      </c>
      <c r="U76" s="1" t="s">
        <v>25</v>
      </c>
      <c r="V76" s="1" t="s">
        <v>21</v>
      </c>
    </row>
    <row r="77" spans="2:22" x14ac:dyDescent="0.2">
      <c r="B77" s="1">
        <v>3</v>
      </c>
      <c r="C77" s="1">
        <v>3</v>
      </c>
      <c r="K77" s="1">
        <v>3</v>
      </c>
      <c r="L77" s="1">
        <v>2</v>
      </c>
      <c r="U77" s="1" t="s">
        <v>25</v>
      </c>
      <c r="V77" s="1" t="s">
        <v>21</v>
      </c>
    </row>
    <row r="78" spans="2:22" x14ac:dyDescent="0.2">
      <c r="B78" s="1">
        <v>2</v>
      </c>
      <c r="C78" s="1">
        <v>3</v>
      </c>
      <c r="K78" s="1">
        <v>1</v>
      </c>
      <c r="L78" s="1">
        <v>3</v>
      </c>
      <c r="U78" s="1" t="s">
        <v>25</v>
      </c>
      <c r="V78" s="1" t="s">
        <v>16</v>
      </c>
    </row>
    <row r="79" spans="2:22" x14ac:dyDescent="0.2">
      <c r="B79" s="1">
        <v>3</v>
      </c>
      <c r="C79" s="1">
        <v>3</v>
      </c>
      <c r="K79" s="1">
        <v>4</v>
      </c>
      <c r="L79" s="1">
        <v>4</v>
      </c>
      <c r="U79" s="1" t="s">
        <v>105</v>
      </c>
      <c r="V79" s="1" t="s">
        <v>16</v>
      </c>
    </row>
    <row r="80" spans="2:22" x14ac:dyDescent="0.2">
      <c r="B80" s="1">
        <v>2</v>
      </c>
      <c r="C80" s="1">
        <v>2</v>
      </c>
      <c r="K80" s="1">
        <v>2</v>
      </c>
      <c r="L80" s="1">
        <v>2</v>
      </c>
      <c r="U80" s="1" t="s">
        <v>25</v>
      </c>
      <c r="V80" s="1" t="s">
        <v>16</v>
      </c>
    </row>
    <row r="81" spans="2:22" x14ac:dyDescent="0.2">
      <c r="B81" s="1">
        <v>4</v>
      </c>
      <c r="C81" s="1">
        <v>4</v>
      </c>
      <c r="K81" s="1">
        <v>4</v>
      </c>
      <c r="L81" s="1">
        <v>4</v>
      </c>
      <c r="U81" s="1" t="s">
        <v>105</v>
      </c>
      <c r="V81" s="1" t="s">
        <v>21</v>
      </c>
    </row>
    <row r="82" spans="2:22" x14ac:dyDescent="0.2">
      <c r="B82" s="1">
        <v>2</v>
      </c>
      <c r="C82" s="1">
        <v>3</v>
      </c>
      <c r="K82" s="1">
        <v>3</v>
      </c>
      <c r="L82" s="1">
        <v>3</v>
      </c>
      <c r="U82" s="1" t="s">
        <v>105</v>
      </c>
      <c r="V82" s="1" t="s">
        <v>21</v>
      </c>
    </row>
    <row r="83" spans="2:22" x14ac:dyDescent="0.2">
      <c r="B83" s="1">
        <v>2</v>
      </c>
      <c r="C83" s="1">
        <v>2</v>
      </c>
      <c r="K83" s="1">
        <v>2</v>
      </c>
      <c r="L83" s="1">
        <v>2</v>
      </c>
      <c r="U83" s="1" t="s">
        <v>105</v>
      </c>
      <c r="V83" s="1" t="s">
        <v>16</v>
      </c>
    </row>
    <row r="84" spans="2:22" x14ac:dyDescent="0.2">
      <c r="B84" s="1">
        <v>3</v>
      </c>
      <c r="C84" s="1">
        <v>3</v>
      </c>
      <c r="K84" s="1">
        <v>2</v>
      </c>
      <c r="L84" s="1">
        <v>3</v>
      </c>
      <c r="U84" s="1" t="s">
        <v>105</v>
      </c>
      <c r="V84" s="1" t="s">
        <v>16</v>
      </c>
    </row>
    <row r="85" spans="2:22" x14ac:dyDescent="0.2">
      <c r="B85" s="1">
        <v>1</v>
      </c>
      <c r="C85" s="1">
        <v>3</v>
      </c>
      <c r="K85" s="1">
        <v>2</v>
      </c>
      <c r="L85" s="1">
        <v>2</v>
      </c>
      <c r="U85" s="1" t="s">
        <v>25</v>
      </c>
      <c r="V85" s="1" t="s">
        <v>16</v>
      </c>
    </row>
    <row r="86" spans="2:22" x14ac:dyDescent="0.2">
      <c r="B86" s="1">
        <v>2</v>
      </c>
      <c r="C86" s="1">
        <v>1</v>
      </c>
      <c r="K86" s="1">
        <v>2</v>
      </c>
      <c r="L86" s="1">
        <v>1</v>
      </c>
      <c r="U86" s="1" t="s">
        <v>25</v>
      </c>
      <c r="V86" s="1" t="s">
        <v>21</v>
      </c>
    </row>
    <row r="87" spans="2:22" x14ac:dyDescent="0.2">
      <c r="B87" s="1">
        <v>2</v>
      </c>
      <c r="C87" s="1">
        <v>4</v>
      </c>
      <c r="K87" s="1">
        <v>3</v>
      </c>
      <c r="L87" s="1">
        <v>2</v>
      </c>
      <c r="U87" s="1" t="s">
        <v>105</v>
      </c>
      <c r="V87" s="1" t="s">
        <v>21</v>
      </c>
    </row>
    <row r="88" spans="2:22" x14ac:dyDescent="0.2">
      <c r="B88" s="1">
        <v>3</v>
      </c>
      <c r="C88" s="1">
        <v>2</v>
      </c>
      <c r="K88" s="1">
        <v>2</v>
      </c>
      <c r="L88" s="1">
        <v>3</v>
      </c>
      <c r="U88" s="1" t="s">
        <v>25</v>
      </c>
      <c r="V88" s="1" t="s">
        <v>21</v>
      </c>
    </row>
    <row r="89" spans="2:22" x14ac:dyDescent="0.2">
      <c r="B89" s="1">
        <v>2</v>
      </c>
      <c r="C89" s="1">
        <v>3</v>
      </c>
      <c r="K89" s="1">
        <v>3</v>
      </c>
      <c r="L89" s="1">
        <v>2</v>
      </c>
      <c r="U89" s="1" t="s">
        <v>25</v>
      </c>
      <c r="V89" s="1" t="s">
        <v>21</v>
      </c>
    </row>
    <row r="90" spans="2:22" x14ac:dyDescent="0.2">
      <c r="B90" s="1">
        <v>2</v>
      </c>
      <c r="C90" s="1">
        <v>4</v>
      </c>
      <c r="K90" s="1">
        <v>3</v>
      </c>
      <c r="L90" s="1">
        <v>4</v>
      </c>
      <c r="U90" s="1" t="s">
        <v>25</v>
      </c>
      <c r="V90" s="1" t="s">
        <v>21</v>
      </c>
    </row>
    <row r="91" spans="2:22" x14ac:dyDescent="0.2">
      <c r="B91" s="1">
        <v>4</v>
      </c>
      <c r="C91" s="1">
        <v>4</v>
      </c>
      <c r="K91" s="1">
        <v>4</v>
      </c>
      <c r="L91" s="1">
        <v>4</v>
      </c>
      <c r="U91" s="1" t="s">
        <v>105</v>
      </c>
      <c r="V91" s="1" t="s">
        <v>16</v>
      </c>
    </row>
    <row r="92" spans="2:22" x14ac:dyDescent="0.2">
      <c r="B92" s="1">
        <v>4</v>
      </c>
      <c r="C92" s="1">
        <v>2</v>
      </c>
      <c r="K92" s="1">
        <v>3</v>
      </c>
      <c r="L92" s="1">
        <v>3</v>
      </c>
      <c r="U92" s="1" t="s">
        <v>25</v>
      </c>
      <c r="V92" s="1" t="s">
        <v>21</v>
      </c>
    </row>
    <row r="93" spans="2:22" x14ac:dyDescent="0.2">
      <c r="B93" s="1">
        <v>4</v>
      </c>
      <c r="C93" s="1">
        <v>3</v>
      </c>
      <c r="K93" s="1">
        <v>4</v>
      </c>
      <c r="L93" s="1">
        <v>2</v>
      </c>
      <c r="U93" s="1" t="s">
        <v>25</v>
      </c>
      <c r="V93" s="1" t="s">
        <v>21</v>
      </c>
    </row>
    <row r="94" spans="2:22" x14ac:dyDescent="0.2">
      <c r="B94" s="1">
        <v>3</v>
      </c>
      <c r="C94" s="1">
        <v>4</v>
      </c>
      <c r="K94" s="1">
        <v>3</v>
      </c>
      <c r="L94" s="1">
        <v>2</v>
      </c>
      <c r="U94" s="1" t="s">
        <v>105</v>
      </c>
      <c r="V94" s="1" t="s">
        <v>21</v>
      </c>
    </row>
    <row r="95" spans="2:22" x14ac:dyDescent="0.2">
      <c r="B95" s="1">
        <v>3</v>
      </c>
      <c r="C95" s="1">
        <v>2</v>
      </c>
      <c r="K95" s="1">
        <v>3</v>
      </c>
      <c r="L95" s="1">
        <v>2</v>
      </c>
      <c r="U95" s="1" t="s">
        <v>105</v>
      </c>
      <c r="V95" s="1" t="s">
        <v>21</v>
      </c>
    </row>
    <row r="96" spans="2:22" x14ac:dyDescent="0.2">
      <c r="B96" s="1">
        <v>4</v>
      </c>
      <c r="C96" s="1">
        <v>3</v>
      </c>
      <c r="K96" s="1">
        <v>3</v>
      </c>
      <c r="L96" s="1">
        <v>3</v>
      </c>
      <c r="U96" s="1" t="s">
        <v>105</v>
      </c>
      <c r="V96" s="1" t="s">
        <v>16</v>
      </c>
    </row>
    <row r="97" spans="2:22" x14ac:dyDescent="0.2">
      <c r="B97" s="1">
        <v>4</v>
      </c>
      <c r="C97" s="1">
        <v>2</v>
      </c>
      <c r="K97" s="1">
        <v>4</v>
      </c>
      <c r="L97" s="1">
        <v>2</v>
      </c>
      <c r="U97" s="1" t="s">
        <v>25</v>
      </c>
      <c r="V97" s="1" t="s">
        <v>21</v>
      </c>
    </row>
    <row r="98" spans="2:22" x14ac:dyDescent="0.2">
      <c r="B98" s="1">
        <v>2</v>
      </c>
      <c r="C98" s="1">
        <v>2</v>
      </c>
      <c r="K98" s="1">
        <v>2</v>
      </c>
      <c r="L98" s="1">
        <v>2</v>
      </c>
      <c r="U98" s="1" t="s">
        <v>25</v>
      </c>
      <c r="V98" s="1" t="s">
        <v>16</v>
      </c>
    </row>
    <row r="99" spans="2:22" x14ac:dyDescent="0.2">
      <c r="B99" s="1">
        <v>2</v>
      </c>
      <c r="C99" s="1">
        <v>3</v>
      </c>
      <c r="K99" s="1">
        <v>3</v>
      </c>
      <c r="L99" s="1">
        <v>4</v>
      </c>
      <c r="U99" s="1" t="s">
        <v>25</v>
      </c>
      <c r="V99" s="1" t="s">
        <v>16</v>
      </c>
    </row>
    <row r="100" spans="2:22" x14ac:dyDescent="0.2">
      <c r="B100" s="1">
        <v>4</v>
      </c>
      <c r="C100" s="1">
        <v>2</v>
      </c>
      <c r="K100" s="1">
        <v>3</v>
      </c>
      <c r="L100" s="1">
        <v>2</v>
      </c>
      <c r="U100" s="1" t="s">
        <v>105</v>
      </c>
      <c r="V100" s="1" t="s">
        <v>16</v>
      </c>
    </row>
    <row r="101" spans="2:22" x14ac:dyDescent="0.2">
      <c r="B101" s="1">
        <v>4</v>
      </c>
      <c r="C101" s="1">
        <v>3</v>
      </c>
      <c r="K101" s="1">
        <v>4</v>
      </c>
      <c r="L101" s="1">
        <v>3</v>
      </c>
      <c r="U101" s="1" t="s">
        <v>105</v>
      </c>
      <c r="V101" s="1" t="s">
        <v>21</v>
      </c>
    </row>
    <row r="102" spans="2:22" x14ac:dyDescent="0.2">
      <c r="B102" s="1">
        <v>2</v>
      </c>
      <c r="C102" s="1">
        <v>3</v>
      </c>
      <c r="K102" s="1">
        <v>3</v>
      </c>
      <c r="L102" s="1">
        <v>2</v>
      </c>
      <c r="U102" s="1" t="s">
        <v>25</v>
      </c>
      <c r="V102" s="1" t="s">
        <v>21</v>
      </c>
    </row>
    <row r="103" spans="2:22" x14ac:dyDescent="0.2">
      <c r="B103" s="1">
        <v>4</v>
      </c>
      <c r="C103" s="1">
        <v>4</v>
      </c>
      <c r="K103" s="1">
        <v>4</v>
      </c>
      <c r="L103" s="1">
        <v>2</v>
      </c>
      <c r="U103" s="1" t="s">
        <v>105</v>
      </c>
      <c r="V103" s="1" t="s">
        <v>16</v>
      </c>
    </row>
    <row r="104" spans="2:22" x14ac:dyDescent="0.2">
      <c r="B104" s="1">
        <v>2</v>
      </c>
      <c r="C104" s="1">
        <v>2</v>
      </c>
      <c r="K104" s="1">
        <v>2</v>
      </c>
      <c r="L104" s="1">
        <v>2</v>
      </c>
      <c r="U104" s="1" t="s">
        <v>25</v>
      </c>
      <c r="V104" s="1" t="s">
        <v>21</v>
      </c>
    </row>
    <row r="105" spans="2:22" x14ac:dyDescent="0.2">
      <c r="B105" s="1">
        <v>2</v>
      </c>
      <c r="C105" s="1">
        <v>2</v>
      </c>
      <c r="K105" s="1">
        <v>2</v>
      </c>
      <c r="L105" s="1">
        <v>2</v>
      </c>
      <c r="U105" s="1" t="s">
        <v>25</v>
      </c>
      <c r="V105" s="1" t="s">
        <v>16</v>
      </c>
    </row>
    <row r="106" spans="2:22" x14ac:dyDescent="0.2">
      <c r="B106" s="1">
        <v>3</v>
      </c>
      <c r="C106" s="1">
        <v>3</v>
      </c>
      <c r="K106" s="1">
        <v>3</v>
      </c>
      <c r="L106" s="1">
        <v>2</v>
      </c>
      <c r="U106" s="1" t="s">
        <v>25</v>
      </c>
      <c r="V106" s="1" t="s">
        <v>16</v>
      </c>
    </row>
    <row r="107" spans="2:22" x14ac:dyDescent="0.2">
      <c r="B107" s="1">
        <v>4</v>
      </c>
      <c r="C107" s="1">
        <v>3</v>
      </c>
      <c r="K107" s="1">
        <v>4</v>
      </c>
      <c r="L107" s="1">
        <v>4</v>
      </c>
      <c r="U107" s="1" t="s">
        <v>25</v>
      </c>
      <c r="V107" s="1" t="s">
        <v>16</v>
      </c>
    </row>
    <row r="108" spans="2:22" x14ac:dyDescent="0.2">
      <c r="B108" s="1">
        <v>4</v>
      </c>
      <c r="C108" s="1">
        <v>1</v>
      </c>
      <c r="K108" s="1">
        <v>4</v>
      </c>
      <c r="L108" s="1">
        <v>1</v>
      </c>
      <c r="U108" s="1" t="s">
        <v>25</v>
      </c>
      <c r="V108" s="1" t="s">
        <v>16</v>
      </c>
    </row>
    <row r="109" spans="2:22" x14ac:dyDescent="0.2">
      <c r="B109" s="1">
        <v>3</v>
      </c>
      <c r="C109" s="1">
        <v>2</v>
      </c>
      <c r="K109" s="1">
        <v>4</v>
      </c>
      <c r="L109" s="1">
        <v>2</v>
      </c>
      <c r="U109" s="1" t="s">
        <v>25</v>
      </c>
      <c r="V109" s="1" t="s">
        <v>21</v>
      </c>
    </row>
    <row r="110" spans="2:22" x14ac:dyDescent="0.2">
      <c r="B110" s="1">
        <v>3</v>
      </c>
      <c r="C110" s="1">
        <v>3</v>
      </c>
      <c r="K110" s="1">
        <v>3</v>
      </c>
      <c r="L110" s="1">
        <v>4</v>
      </c>
      <c r="U110" s="1" t="s">
        <v>105</v>
      </c>
      <c r="V110" s="1" t="s">
        <v>16</v>
      </c>
    </row>
    <row r="111" spans="2:22" x14ac:dyDescent="0.2">
      <c r="B111" s="1">
        <v>1</v>
      </c>
      <c r="C111" s="1">
        <v>3</v>
      </c>
      <c r="K111" s="1">
        <v>2</v>
      </c>
      <c r="L111" s="1">
        <v>3</v>
      </c>
      <c r="U111" s="1" t="s">
        <v>25</v>
      </c>
      <c r="V111" s="1" t="s">
        <v>16</v>
      </c>
    </row>
    <row r="112" spans="2:22" x14ac:dyDescent="0.2">
      <c r="B112" s="1">
        <v>4</v>
      </c>
      <c r="C112" s="1">
        <v>3</v>
      </c>
      <c r="K112" s="1">
        <v>4</v>
      </c>
      <c r="L112" s="1">
        <v>2</v>
      </c>
      <c r="U112" s="1" t="s">
        <v>105</v>
      </c>
      <c r="V112" s="1" t="s">
        <v>21</v>
      </c>
    </row>
    <row r="113" spans="2:22" x14ac:dyDescent="0.2">
      <c r="B113" s="1">
        <v>2</v>
      </c>
      <c r="C113" s="1">
        <v>4</v>
      </c>
      <c r="K113" s="1">
        <v>3</v>
      </c>
      <c r="L113" s="1">
        <v>2</v>
      </c>
      <c r="U113" s="1" t="s">
        <v>25</v>
      </c>
      <c r="V113" s="1" t="s">
        <v>21</v>
      </c>
    </row>
    <row r="114" spans="2:22" x14ac:dyDescent="0.2">
      <c r="B114" s="1">
        <v>4</v>
      </c>
      <c r="C114" s="1">
        <v>2</v>
      </c>
      <c r="K114" s="1">
        <v>4</v>
      </c>
      <c r="L114" s="1">
        <v>2</v>
      </c>
      <c r="U114" s="1" t="s">
        <v>25</v>
      </c>
      <c r="V114" s="1" t="s">
        <v>21</v>
      </c>
    </row>
    <row r="115" spans="2:22" x14ac:dyDescent="0.2">
      <c r="B115" s="1">
        <v>4</v>
      </c>
      <c r="C115" s="1">
        <v>1</v>
      </c>
      <c r="K115" s="1">
        <v>4</v>
      </c>
      <c r="L115" s="1">
        <v>1</v>
      </c>
      <c r="U115" s="1" t="s">
        <v>25</v>
      </c>
      <c r="V115" s="1" t="s">
        <v>21</v>
      </c>
    </row>
    <row r="116" spans="2:22" x14ac:dyDescent="0.2">
      <c r="B116" s="1">
        <v>2</v>
      </c>
      <c r="C116" s="1">
        <v>4</v>
      </c>
      <c r="K116" s="1">
        <v>2</v>
      </c>
      <c r="L116" s="1">
        <v>4</v>
      </c>
      <c r="U116" s="1" t="s">
        <v>105</v>
      </c>
      <c r="V116" s="1" t="s">
        <v>16</v>
      </c>
    </row>
    <row r="117" spans="2:22" x14ac:dyDescent="0.2">
      <c r="B117" s="1">
        <v>3</v>
      </c>
      <c r="C117" s="1">
        <v>4</v>
      </c>
      <c r="K117" s="1">
        <v>3</v>
      </c>
      <c r="L117" s="1">
        <v>4</v>
      </c>
      <c r="U117" s="1" t="s">
        <v>25</v>
      </c>
      <c r="V117" s="1" t="s">
        <v>21</v>
      </c>
    </row>
    <row r="118" spans="2:22" x14ac:dyDescent="0.2">
      <c r="B118" s="1">
        <v>3</v>
      </c>
      <c r="C118" s="1">
        <v>2</v>
      </c>
      <c r="K118" s="1">
        <v>3</v>
      </c>
      <c r="L118" s="1">
        <v>2</v>
      </c>
      <c r="U118" s="1" t="s">
        <v>25</v>
      </c>
      <c r="V118" s="1" t="s">
        <v>21</v>
      </c>
    </row>
    <row r="119" spans="2:22" x14ac:dyDescent="0.2">
      <c r="B119" s="1">
        <v>2</v>
      </c>
      <c r="C119" s="1">
        <v>3</v>
      </c>
      <c r="K119" s="1">
        <v>2</v>
      </c>
      <c r="L119" s="1">
        <v>4</v>
      </c>
      <c r="U119" s="1" t="s">
        <v>25</v>
      </c>
      <c r="V119" s="1" t="s">
        <v>16</v>
      </c>
    </row>
    <row r="120" spans="2:22" x14ac:dyDescent="0.2">
      <c r="B120" s="1">
        <v>3</v>
      </c>
      <c r="C120" s="1">
        <v>1</v>
      </c>
      <c r="K120" s="1">
        <v>2</v>
      </c>
      <c r="L120" s="1">
        <v>1</v>
      </c>
      <c r="U120" s="1" t="s">
        <v>25</v>
      </c>
      <c r="V120" s="1" t="s">
        <v>21</v>
      </c>
    </row>
    <row r="121" spans="2:22" x14ac:dyDescent="0.2">
      <c r="B121" s="1">
        <v>3</v>
      </c>
      <c r="C121" s="1">
        <v>3</v>
      </c>
      <c r="K121" s="1">
        <v>2</v>
      </c>
      <c r="L121" s="1">
        <v>2</v>
      </c>
      <c r="U121" s="1" t="s">
        <v>25</v>
      </c>
      <c r="V121" s="1" t="s">
        <v>21</v>
      </c>
    </row>
    <row r="122" spans="2:22" x14ac:dyDescent="0.2">
      <c r="B122" s="1">
        <v>4</v>
      </c>
      <c r="C122" s="1">
        <v>4</v>
      </c>
      <c r="K122" s="1">
        <v>3</v>
      </c>
      <c r="L122" s="1">
        <v>4</v>
      </c>
      <c r="U122" s="1" t="s">
        <v>105</v>
      </c>
      <c r="V122" s="1" t="s">
        <v>21</v>
      </c>
    </row>
    <row r="123" spans="2:22" x14ac:dyDescent="0.2">
      <c r="B123" s="1">
        <v>3</v>
      </c>
      <c r="C123" s="1">
        <v>4</v>
      </c>
      <c r="K123" s="1">
        <v>3</v>
      </c>
      <c r="L123" s="1">
        <v>4</v>
      </c>
      <c r="U123" s="1" t="s">
        <v>105</v>
      </c>
      <c r="V123" s="1" t="s">
        <v>16</v>
      </c>
    </row>
    <row r="124" spans="2:22" x14ac:dyDescent="0.2">
      <c r="B124" s="1">
        <v>4</v>
      </c>
      <c r="C124" s="1">
        <v>3</v>
      </c>
      <c r="K124" s="1">
        <v>2</v>
      </c>
      <c r="L124" s="1">
        <v>2</v>
      </c>
      <c r="U124" s="1" t="s">
        <v>25</v>
      </c>
      <c r="V124" s="1" t="s">
        <v>21</v>
      </c>
    </row>
    <row r="125" spans="2:22" x14ac:dyDescent="0.2">
      <c r="B125" s="1">
        <v>3</v>
      </c>
      <c r="C125" s="1">
        <v>1</v>
      </c>
      <c r="K125" s="1">
        <v>4</v>
      </c>
      <c r="L125" s="1">
        <v>4</v>
      </c>
      <c r="U125" s="1" t="s">
        <v>105</v>
      </c>
      <c r="V125" s="1" t="s">
        <v>16</v>
      </c>
    </row>
    <row r="126" spans="2:22" x14ac:dyDescent="0.2">
      <c r="B126" s="1">
        <v>3</v>
      </c>
      <c r="C126" s="1">
        <v>4</v>
      </c>
      <c r="K126" s="1">
        <v>4</v>
      </c>
      <c r="L126" s="1">
        <v>4</v>
      </c>
      <c r="U126" s="1" t="s">
        <v>105</v>
      </c>
      <c r="V126" s="1" t="s">
        <v>21</v>
      </c>
    </row>
    <row r="127" spans="2:22" x14ac:dyDescent="0.2">
      <c r="B127" s="1">
        <v>3</v>
      </c>
      <c r="C127" s="1">
        <v>2</v>
      </c>
      <c r="K127" s="1">
        <v>3</v>
      </c>
      <c r="L127" s="1">
        <v>2</v>
      </c>
      <c r="U127" s="1" t="s">
        <v>105</v>
      </c>
      <c r="V127" s="1" t="s">
        <v>21</v>
      </c>
    </row>
    <row r="128" spans="2:22" x14ac:dyDescent="0.2">
      <c r="B128" s="1">
        <v>3</v>
      </c>
      <c r="C128" s="1">
        <v>3</v>
      </c>
      <c r="K128" s="1">
        <v>2</v>
      </c>
      <c r="L128" s="1">
        <v>3</v>
      </c>
      <c r="U128" s="1" t="s">
        <v>25</v>
      </c>
      <c r="V128" s="1" t="s">
        <v>16</v>
      </c>
    </row>
    <row r="129" spans="2:22" x14ac:dyDescent="0.2">
      <c r="B129" s="1">
        <v>4</v>
      </c>
      <c r="C129" s="1">
        <v>2</v>
      </c>
      <c r="K129" s="1">
        <v>4</v>
      </c>
      <c r="L129" s="1">
        <v>2</v>
      </c>
      <c r="U129" s="1" t="s">
        <v>25</v>
      </c>
      <c r="V129" s="1" t="s">
        <v>21</v>
      </c>
    </row>
    <row r="130" spans="2:22" x14ac:dyDescent="0.2">
      <c r="B130" s="1">
        <v>3</v>
      </c>
      <c r="C130" s="1">
        <v>3</v>
      </c>
      <c r="K130" s="1">
        <v>3</v>
      </c>
      <c r="L130" s="1">
        <v>4</v>
      </c>
      <c r="U130" s="1" t="s">
        <v>25</v>
      </c>
      <c r="V130" s="1" t="s">
        <v>21</v>
      </c>
    </row>
    <row r="131" spans="2:22" x14ac:dyDescent="0.2">
      <c r="B131" s="1">
        <v>2</v>
      </c>
      <c r="C131" s="1">
        <v>2</v>
      </c>
      <c r="K131" s="1">
        <v>2</v>
      </c>
      <c r="L131" s="1">
        <v>1</v>
      </c>
      <c r="U131" s="1" t="s">
        <v>105</v>
      </c>
      <c r="V131" s="1" t="s">
        <v>21</v>
      </c>
    </row>
    <row r="132" spans="2:22" x14ac:dyDescent="0.2">
      <c r="B132" s="1">
        <v>4</v>
      </c>
      <c r="C132" s="1">
        <v>3</v>
      </c>
      <c r="K132" s="1">
        <v>4</v>
      </c>
      <c r="L132" s="1">
        <v>3</v>
      </c>
      <c r="U132" s="1" t="s">
        <v>25</v>
      </c>
      <c r="V132" s="1" t="s">
        <v>21</v>
      </c>
    </row>
    <row r="133" spans="2:22" x14ac:dyDescent="0.2">
      <c r="B133" s="1">
        <v>3</v>
      </c>
      <c r="C133" s="1">
        <v>4</v>
      </c>
      <c r="K133" s="1">
        <v>3</v>
      </c>
      <c r="L133" s="1">
        <v>4</v>
      </c>
      <c r="U133" s="1" t="s">
        <v>25</v>
      </c>
      <c r="V133" s="1" t="s">
        <v>16</v>
      </c>
    </row>
    <row r="134" spans="2:22" x14ac:dyDescent="0.2">
      <c r="B134" s="1">
        <v>4</v>
      </c>
      <c r="C134" s="1">
        <v>4</v>
      </c>
      <c r="K134" s="1">
        <v>3</v>
      </c>
      <c r="L134" s="1">
        <v>4</v>
      </c>
      <c r="U134" s="1" t="s">
        <v>25</v>
      </c>
      <c r="V134" s="1" t="s">
        <v>21</v>
      </c>
    </row>
    <row r="135" spans="2:22" x14ac:dyDescent="0.2">
      <c r="B135" s="1">
        <v>4</v>
      </c>
      <c r="C135" s="1">
        <v>2</v>
      </c>
      <c r="K135" s="1">
        <v>3</v>
      </c>
      <c r="L135" s="1">
        <v>1</v>
      </c>
      <c r="U135" s="1" t="s">
        <v>25</v>
      </c>
      <c r="V135" s="1" t="s">
        <v>21</v>
      </c>
    </row>
    <row r="136" spans="2:22" x14ac:dyDescent="0.2">
      <c r="B136" s="1">
        <v>2</v>
      </c>
      <c r="C136" s="1">
        <v>2</v>
      </c>
      <c r="K136" s="1">
        <v>3</v>
      </c>
      <c r="L136" s="1">
        <v>3</v>
      </c>
      <c r="U136" s="1" t="s">
        <v>25</v>
      </c>
      <c r="V136" s="1" t="s">
        <v>21</v>
      </c>
    </row>
    <row r="137" spans="2:22" x14ac:dyDescent="0.2">
      <c r="B137" s="1">
        <v>4</v>
      </c>
      <c r="C137" s="1">
        <v>4</v>
      </c>
      <c r="K137" s="1">
        <v>3</v>
      </c>
      <c r="L137" s="1">
        <v>4</v>
      </c>
      <c r="U137" s="1" t="s">
        <v>25</v>
      </c>
      <c r="V137" s="1" t="s">
        <v>21</v>
      </c>
    </row>
    <row r="138" spans="2:22" x14ac:dyDescent="0.2">
      <c r="B138" s="1">
        <v>4</v>
      </c>
      <c r="C138" s="1">
        <v>1</v>
      </c>
      <c r="K138" s="1">
        <v>4</v>
      </c>
      <c r="L138" s="1">
        <v>1</v>
      </c>
      <c r="U138" s="1" t="s">
        <v>105</v>
      </c>
      <c r="V138" s="1" t="s">
        <v>21</v>
      </c>
    </row>
    <row r="139" spans="2:22" x14ac:dyDescent="0.2">
      <c r="B139" s="1">
        <v>3</v>
      </c>
      <c r="C139" s="1">
        <v>2</v>
      </c>
      <c r="K139" s="1">
        <v>3</v>
      </c>
      <c r="L139" s="1">
        <v>2</v>
      </c>
      <c r="U139" s="1" t="s">
        <v>105</v>
      </c>
      <c r="V139" s="1" t="s">
        <v>21</v>
      </c>
    </row>
    <row r="140" spans="2:22" x14ac:dyDescent="0.2">
      <c r="B140" s="1">
        <v>3</v>
      </c>
      <c r="C140" s="1">
        <v>2</v>
      </c>
      <c r="K140" s="1">
        <v>3</v>
      </c>
      <c r="L140" s="1">
        <v>2</v>
      </c>
      <c r="U140" s="1" t="s">
        <v>25</v>
      </c>
      <c r="V140" s="1" t="s">
        <v>16</v>
      </c>
    </row>
    <row r="141" spans="2:22" x14ac:dyDescent="0.2">
      <c r="B141" s="1">
        <v>3</v>
      </c>
      <c r="C141" s="1">
        <v>1</v>
      </c>
      <c r="K141" s="1">
        <v>3</v>
      </c>
      <c r="L141" s="1">
        <v>1</v>
      </c>
      <c r="U141" s="1" t="s">
        <v>25</v>
      </c>
      <c r="V141" s="1" t="s">
        <v>16</v>
      </c>
    </row>
    <row r="142" spans="2:22" x14ac:dyDescent="0.2">
      <c r="B142" s="1">
        <v>3</v>
      </c>
      <c r="C142" s="1">
        <v>4</v>
      </c>
      <c r="K142" s="1">
        <v>3</v>
      </c>
      <c r="L142" s="1">
        <v>4</v>
      </c>
      <c r="U142" s="1" t="s">
        <v>25</v>
      </c>
      <c r="V142" s="1" t="s">
        <v>21</v>
      </c>
    </row>
    <row r="143" spans="2:22" x14ac:dyDescent="0.2">
      <c r="B143" s="1">
        <v>2</v>
      </c>
      <c r="C143" s="1">
        <v>4</v>
      </c>
      <c r="K143" s="1">
        <v>2</v>
      </c>
      <c r="L143" s="1">
        <v>3</v>
      </c>
      <c r="U143" s="1" t="s">
        <v>25</v>
      </c>
      <c r="V143" s="1" t="s">
        <v>21</v>
      </c>
    </row>
    <row r="144" spans="2:22" x14ac:dyDescent="0.2">
      <c r="B144" s="1">
        <v>3</v>
      </c>
      <c r="C144" s="1">
        <v>4</v>
      </c>
      <c r="K144" s="1">
        <v>4</v>
      </c>
      <c r="L144" s="1">
        <v>4</v>
      </c>
      <c r="U144" s="1" t="s">
        <v>25</v>
      </c>
      <c r="V144" s="1" t="s">
        <v>21</v>
      </c>
    </row>
    <row r="145" spans="2:22" x14ac:dyDescent="0.2">
      <c r="B145" s="1">
        <v>4</v>
      </c>
      <c r="C145" s="1">
        <v>2</v>
      </c>
      <c r="K145" s="1">
        <v>4</v>
      </c>
      <c r="L145" s="1">
        <v>2</v>
      </c>
      <c r="U145" s="1" t="s">
        <v>25</v>
      </c>
      <c r="V145" s="1" t="s">
        <v>21</v>
      </c>
    </row>
    <row r="146" spans="2:22" x14ac:dyDescent="0.2">
      <c r="B146" s="1">
        <v>4</v>
      </c>
      <c r="C146" s="1">
        <v>2</v>
      </c>
      <c r="K146" s="1">
        <v>4</v>
      </c>
      <c r="L146" s="1">
        <v>2</v>
      </c>
      <c r="U146" s="1" t="s">
        <v>25</v>
      </c>
      <c r="V146" s="1" t="s">
        <v>21</v>
      </c>
    </row>
    <row r="147" spans="2:22" x14ac:dyDescent="0.2">
      <c r="B147" s="1">
        <v>2</v>
      </c>
      <c r="C147" s="1">
        <v>1</v>
      </c>
      <c r="K147" s="1">
        <v>2</v>
      </c>
      <c r="L147" s="1">
        <v>1</v>
      </c>
      <c r="U147" s="1" t="s">
        <v>25</v>
      </c>
      <c r="V147" s="1" t="s">
        <v>21</v>
      </c>
    </row>
    <row r="148" spans="2:22" x14ac:dyDescent="0.2">
      <c r="B148" s="1">
        <v>2</v>
      </c>
      <c r="C148" s="1">
        <v>3</v>
      </c>
      <c r="K148" s="1">
        <v>2</v>
      </c>
      <c r="L148" s="1">
        <v>2</v>
      </c>
      <c r="U148" s="1" t="s">
        <v>25</v>
      </c>
      <c r="V148" s="1" t="s">
        <v>21</v>
      </c>
    </row>
    <row r="149" spans="2:22" x14ac:dyDescent="0.2">
      <c r="B149" s="1">
        <v>3</v>
      </c>
      <c r="C149" s="1">
        <v>2</v>
      </c>
      <c r="K149" s="1">
        <v>3</v>
      </c>
      <c r="L149" s="1">
        <v>2</v>
      </c>
      <c r="U149" s="1" t="s">
        <v>25</v>
      </c>
      <c r="V149" s="1" t="s">
        <v>21</v>
      </c>
    </row>
    <row r="150" spans="2:22" x14ac:dyDescent="0.2">
      <c r="B150" s="1">
        <v>3</v>
      </c>
      <c r="C150" s="1">
        <v>2</v>
      </c>
      <c r="K150" s="1">
        <v>2</v>
      </c>
      <c r="L150" s="1">
        <v>2</v>
      </c>
      <c r="U150" s="1" t="s">
        <v>25</v>
      </c>
      <c r="V150" s="1" t="s">
        <v>21</v>
      </c>
    </row>
    <row r="151" spans="2:22" x14ac:dyDescent="0.2">
      <c r="B151" s="1">
        <v>3</v>
      </c>
      <c r="C151" s="1">
        <v>2</v>
      </c>
      <c r="K151" s="1">
        <v>4</v>
      </c>
      <c r="L151" s="1">
        <v>3</v>
      </c>
      <c r="U151" s="1" t="s">
        <v>25</v>
      </c>
      <c r="V151" s="1" t="s">
        <v>21</v>
      </c>
    </row>
    <row r="152" spans="2:22" x14ac:dyDescent="0.2">
      <c r="B152" s="1">
        <v>3</v>
      </c>
      <c r="C152" s="1">
        <v>3</v>
      </c>
      <c r="K152" s="1">
        <v>3</v>
      </c>
      <c r="L152" s="1">
        <v>3</v>
      </c>
      <c r="U152" s="1" t="s">
        <v>25</v>
      </c>
      <c r="V152" s="1" t="s">
        <v>21</v>
      </c>
    </row>
    <row r="153" spans="2:22" x14ac:dyDescent="0.2">
      <c r="B153" s="1">
        <v>2</v>
      </c>
      <c r="C153" s="1">
        <v>2</v>
      </c>
      <c r="K153" s="1">
        <v>2</v>
      </c>
      <c r="L153" s="1">
        <v>2</v>
      </c>
      <c r="U153" s="1" t="s">
        <v>25</v>
      </c>
      <c r="V153" s="1" t="s">
        <v>21</v>
      </c>
    </row>
    <row r="154" spans="2:22" x14ac:dyDescent="0.2">
      <c r="B154" s="1">
        <v>3</v>
      </c>
      <c r="C154" s="1">
        <v>4</v>
      </c>
      <c r="K154" s="1">
        <v>2</v>
      </c>
      <c r="L154" s="1">
        <v>4</v>
      </c>
      <c r="U154" s="1" t="s">
        <v>25</v>
      </c>
      <c r="V154" s="1" t="s">
        <v>21</v>
      </c>
    </row>
    <row r="155" spans="2:22" x14ac:dyDescent="0.2">
      <c r="B155" s="1">
        <v>2</v>
      </c>
      <c r="C155" s="1">
        <v>4</v>
      </c>
      <c r="K155" s="1">
        <v>2</v>
      </c>
      <c r="L155" s="1">
        <v>4</v>
      </c>
      <c r="U155" s="1" t="s">
        <v>25</v>
      </c>
      <c r="V155" s="1" t="s">
        <v>21</v>
      </c>
    </row>
    <row r="156" spans="2:22" x14ac:dyDescent="0.2">
      <c r="B156" s="1">
        <v>2</v>
      </c>
      <c r="C156" s="1">
        <v>2</v>
      </c>
      <c r="K156" s="1">
        <v>2</v>
      </c>
      <c r="L156" s="1">
        <v>3</v>
      </c>
      <c r="U156" s="1" t="s">
        <v>105</v>
      </c>
      <c r="V156" s="1" t="s">
        <v>16</v>
      </c>
    </row>
    <row r="157" spans="2:22" x14ac:dyDescent="0.2">
      <c r="B157" s="1">
        <v>4</v>
      </c>
      <c r="C157" s="1">
        <v>2</v>
      </c>
      <c r="K157" s="1">
        <v>4</v>
      </c>
      <c r="L157" s="1">
        <v>1</v>
      </c>
      <c r="U157" s="1" t="s">
        <v>25</v>
      </c>
      <c r="V157" s="1" t="s">
        <v>21</v>
      </c>
    </row>
    <row r="158" spans="2:22" x14ac:dyDescent="0.2">
      <c r="B158" s="1">
        <v>4</v>
      </c>
      <c r="C158" s="1">
        <v>2</v>
      </c>
      <c r="K158" s="1">
        <v>3</v>
      </c>
      <c r="L158" s="1">
        <v>1</v>
      </c>
      <c r="U158" s="1" t="s">
        <v>25</v>
      </c>
      <c r="V158" s="1" t="s">
        <v>21</v>
      </c>
    </row>
    <row r="159" spans="2:22" x14ac:dyDescent="0.2">
      <c r="B159" s="1">
        <v>4</v>
      </c>
      <c r="C159" s="1">
        <v>4</v>
      </c>
      <c r="K159" s="1">
        <v>3</v>
      </c>
      <c r="L159" s="1">
        <v>4</v>
      </c>
      <c r="U159" s="1" t="s">
        <v>105</v>
      </c>
      <c r="V159" s="1" t="s">
        <v>16</v>
      </c>
    </row>
    <row r="160" spans="2:22" x14ac:dyDescent="0.2">
      <c r="B160" s="1">
        <v>4</v>
      </c>
      <c r="C160" s="1">
        <v>3</v>
      </c>
      <c r="K160" s="1">
        <v>4</v>
      </c>
      <c r="L160" s="1">
        <v>1</v>
      </c>
      <c r="U160" s="1" t="s">
        <v>105</v>
      </c>
      <c r="V160" s="1" t="s">
        <v>21</v>
      </c>
    </row>
    <row r="161" spans="2:22" x14ac:dyDescent="0.2">
      <c r="B161" s="1">
        <v>4</v>
      </c>
      <c r="C161" s="1">
        <v>4</v>
      </c>
      <c r="K161" s="1">
        <v>3</v>
      </c>
      <c r="L161" s="1">
        <v>4</v>
      </c>
      <c r="U161" s="1" t="s">
        <v>25</v>
      </c>
      <c r="V161" s="1" t="s">
        <v>21</v>
      </c>
    </row>
    <row r="162" spans="2:22" x14ac:dyDescent="0.2">
      <c r="B162" s="1">
        <v>1</v>
      </c>
      <c r="C162" s="1">
        <v>3</v>
      </c>
      <c r="K162" s="1">
        <v>1</v>
      </c>
      <c r="L162" s="1">
        <v>1</v>
      </c>
      <c r="U162" s="1" t="s">
        <v>105</v>
      </c>
      <c r="V162" s="1" t="s">
        <v>21</v>
      </c>
    </row>
    <row r="163" spans="2:22" x14ac:dyDescent="0.2">
      <c r="B163" s="1">
        <v>4</v>
      </c>
      <c r="C163" s="1">
        <v>4</v>
      </c>
      <c r="K163" s="1">
        <v>4</v>
      </c>
      <c r="L163" s="1">
        <v>4</v>
      </c>
      <c r="U163" s="1" t="s">
        <v>105</v>
      </c>
      <c r="V163" s="1" t="s">
        <v>21</v>
      </c>
    </row>
    <row r="164" spans="2:22" x14ac:dyDescent="0.2">
      <c r="B164" s="1">
        <v>2</v>
      </c>
      <c r="C164" s="1">
        <v>3</v>
      </c>
      <c r="K164" s="1">
        <v>1</v>
      </c>
      <c r="L164" s="1">
        <v>1</v>
      </c>
      <c r="U164" s="1" t="s">
        <v>25</v>
      </c>
      <c r="V164" s="1" t="s">
        <v>21</v>
      </c>
    </row>
    <row r="165" spans="2:22" x14ac:dyDescent="0.2">
      <c r="B165" s="1">
        <v>4</v>
      </c>
      <c r="C165" s="1">
        <v>1</v>
      </c>
      <c r="K165" s="1">
        <v>3</v>
      </c>
      <c r="L165" s="1">
        <v>1</v>
      </c>
      <c r="U165" s="1" t="s">
        <v>25</v>
      </c>
      <c r="V165" s="1" t="s">
        <v>21</v>
      </c>
    </row>
    <row r="166" spans="2:22" x14ac:dyDescent="0.2">
      <c r="B166" s="1">
        <v>4</v>
      </c>
      <c r="K166" s="1">
        <v>3</v>
      </c>
      <c r="U166" s="1" t="s">
        <v>105</v>
      </c>
      <c r="V166" s="1" t="s">
        <v>21</v>
      </c>
    </row>
    <row r="167" spans="2:22" x14ac:dyDescent="0.2">
      <c r="B167" s="1">
        <v>3</v>
      </c>
      <c r="K167" s="1">
        <v>2</v>
      </c>
      <c r="U167" s="1" t="s">
        <v>25</v>
      </c>
      <c r="V167" s="1" t="s">
        <v>16</v>
      </c>
    </row>
    <row r="168" spans="2:22" x14ac:dyDescent="0.2">
      <c r="B168" s="1">
        <v>3</v>
      </c>
      <c r="K168" s="1">
        <v>4</v>
      </c>
      <c r="U168" s="1" t="s">
        <v>25</v>
      </c>
      <c r="V168" s="1" t="s">
        <v>16</v>
      </c>
    </row>
    <row r="169" spans="2:22" x14ac:dyDescent="0.2">
      <c r="B169" s="1">
        <v>2</v>
      </c>
      <c r="K169" s="1">
        <v>2</v>
      </c>
      <c r="U169" s="1" t="s">
        <v>25</v>
      </c>
      <c r="V169" s="1" t="s">
        <v>21</v>
      </c>
    </row>
    <row r="170" spans="2:22" x14ac:dyDescent="0.2">
      <c r="B170" s="1">
        <v>3</v>
      </c>
      <c r="K170" s="1">
        <v>3</v>
      </c>
      <c r="U170" s="1" t="s">
        <v>105</v>
      </c>
      <c r="V170" s="1" t="s">
        <v>16</v>
      </c>
    </row>
    <row r="171" spans="2:22" x14ac:dyDescent="0.2">
      <c r="B171" s="1">
        <v>3</v>
      </c>
      <c r="K171" s="1">
        <v>4</v>
      </c>
      <c r="U171" s="1" t="s">
        <v>25</v>
      </c>
      <c r="V171" s="1" t="s">
        <v>16</v>
      </c>
    </row>
    <row r="172" spans="2:22" x14ac:dyDescent="0.2">
      <c r="B172" s="1">
        <v>2</v>
      </c>
      <c r="K172" s="1">
        <v>2</v>
      </c>
      <c r="U172" s="1" t="s">
        <v>25</v>
      </c>
      <c r="V172" s="1" t="s">
        <v>21</v>
      </c>
    </row>
    <row r="173" spans="2:22" x14ac:dyDescent="0.2">
      <c r="B173" s="1">
        <v>2</v>
      </c>
      <c r="K173" s="1">
        <v>2</v>
      </c>
      <c r="U173" s="1" t="s">
        <v>25</v>
      </c>
      <c r="V173" s="1" t="s">
        <v>16</v>
      </c>
    </row>
    <row r="174" spans="2:22" x14ac:dyDescent="0.2">
      <c r="B174" s="1">
        <v>3</v>
      </c>
      <c r="K174" s="1">
        <v>3</v>
      </c>
      <c r="U174" s="1" t="s">
        <v>25</v>
      </c>
      <c r="V174" s="1" t="s">
        <v>16</v>
      </c>
    </row>
    <row r="175" spans="2:22" x14ac:dyDescent="0.2">
      <c r="B175" s="1">
        <v>3</v>
      </c>
      <c r="K175" s="1">
        <v>2</v>
      </c>
      <c r="U175" s="1" t="s">
        <v>25</v>
      </c>
      <c r="V175" s="1" t="s">
        <v>16</v>
      </c>
    </row>
    <row r="176" spans="2:22" x14ac:dyDescent="0.2">
      <c r="B176" s="1">
        <v>2</v>
      </c>
      <c r="K176" s="1">
        <v>2</v>
      </c>
      <c r="U176" s="1" t="s">
        <v>25</v>
      </c>
      <c r="V176" s="1" t="s">
        <v>16</v>
      </c>
    </row>
    <row r="177" spans="2:22" x14ac:dyDescent="0.2">
      <c r="B177" s="1">
        <v>3</v>
      </c>
      <c r="K177" s="1">
        <v>3</v>
      </c>
      <c r="U177" s="1" t="s">
        <v>25</v>
      </c>
      <c r="V177" s="1" t="s">
        <v>21</v>
      </c>
    </row>
    <row r="178" spans="2:22" x14ac:dyDescent="0.2">
      <c r="B178" s="1">
        <v>3</v>
      </c>
      <c r="K178" s="1">
        <v>2</v>
      </c>
      <c r="U178" s="1" t="s">
        <v>25</v>
      </c>
      <c r="V178" s="1" t="s">
        <v>16</v>
      </c>
    </row>
    <row r="179" spans="2:22" x14ac:dyDescent="0.2">
      <c r="B179" s="1">
        <v>3</v>
      </c>
      <c r="K179" s="1">
        <v>4</v>
      </c>
      <c r="U179" s="1" t="s">
        <v>25</v>
      </c>
      <c r="V179" s="1" t="s">
        <v>21</v>
      </c>
    </row>
    <row r="180" spans="2:22" x14ac:dyDescent="0.2">
      <c r="B180" s="1">
        <v>4</v>
      </c>
      <c r="K180" s="1">
        <v>4</v>
      </c>
      <c r="U180" s="1" t="s">
        <v>105</v>
      </c>
      <c r="V180" s="1" t="s">
        <v>16</v>
      </c>
    </row>
    <row r="181" spans="2:22" x14ac:dyDescent="0.2">
      <c r="B181" s="1">
        <v>3</v>
      </c>
      <c r="K181" s="1">
        <v>3</v>
      </c>
      <c r="U181" s="1" t="s">
        <v>25</v>
      </c>
      <c r="V181" s="1" t="s">
        <v>21</v>
      </c>
    </row>
    <row r="182" spans="2:22" x14ac:dyDescent="0.2">
      <c r="B182" s="1">
        <v>2</v>
      </c>
      <c r="K182" s="1">
        <v>1</v>
      </c>
      <c r="U182" s="1" t="s">
        <v>105</v>
      </c>
      <c r="V182" s="1" t="s">
        <v>21</v>
      </c>
    </row>
    <row r="183" spans="2:22" x14ac:dyDescent="0.2">
      <c r="B183" s="1">
        <v>4</v>
      </c>
      <c r="K183" s="1">
        <v>4</v>
      </c>
      <c r="U183" s="1" t="s">
        <v>105</v>
      </c>
      <c r="V183" s="1" t="s">
        <v>21</v>
      </c>
    </row>
    <row r="184" spans="2:22" x14ac:dyDescent="0.2">
      <c r="B184" s="1">
        <v>3</v>
      </c>
      <c r="K184" s="1">
        <v>3</v>
      </c>
      <c r="U184" s="1" t="s">
        <v>105</v>
      </c>
      <c r="V184" s="1" t="s">
        <v>21</v>
      </c>
    </row>
    <row r="185" spans="2:22" x14ac:dyDescent="0.2">
      <c r="B185" s="1">
        <v>3</v>
      </c>
      <c r="K185" s="1">
        <v>4</v>
      </c>
      <c r="U185" s="1" t="s">
        <v>105</v>
      </c>
      <c r="V185" s="1" t="s">
        <v>21</v>
      </c>
    </row>
    <row r="186" spans="2:22" x14ac:dyDescent="0.2">
      <c r="B186" s="1">
        <v>3</v>
      </c>
      <c r="K186" s="1">
        <v>2</v>
      </c>
      <c r="U186" s="1" t="s">
        <v>25</v>
      </c>
      <c r="V186" s="1" t="s">
        <v>21</v>
      </c>
    </row>
    <row r="187" spans="2:22" x14ac:dyDescent="0.2">
      <c r="B187" s="1">
        <v>2</v>
      </c>
      <c r="K187" s="1">
        <v>3</v>
      </c>
      <c r="U187" s="1" t="s">
        <v>25</v>
      </c>
      <c r="V187" s="1" t="s">
        <v>21</v>
      </c>
    </row>
    <row r="188" spans="2:22" x14ac:dyDescent="0.2">
      <c r="B188" s="1">
        <v>3</v>
      </c>
      <c r="K188" s="1">
        <v>3</v>
      </c>
      <c r="U188" s="1" t="s">
        <v>25</v>
      </c>
      <c r="V188" s="1" t="s">
        <v>21</v>
      </c>
    </row>
    <row r="189" spans="2:22" x14ac:dyDescent="0.2">
      <c r="B189" s="1">
        <v>2</v>
      </c>
      <c r="K189" s="1">
        <v>2</v>
      </c>
      <c r="U189" s="1" t="s">
        <v>25</v>
      </c>
      <c r="V189" s="1" t="s">
        <v>21</v>
      </c>
    </row>
    <row r="190" spans="2:22" x14ac:dyDescent="0.2">
      <c r="B190" s="1">
        <v>3</v>
      </c>
      <c r="K190" s="1">
        <v>2</v>
      </c>
      <c r="U190" s="1" t="s">
        <v>105</v>
      </c>
      <c r="V190" s="1" t="s">
        <v>21</v>
      </c>
    </row>
    <row r="191" spans="2:22" x14ac:dyDescent="0.2">
      <c r="B191" s="1">
        <v>4</v>
      </c>
      <c r="K191" s="1">
        <v>4</v>
      </c>
      <c r="U191" s="1" t="s">
        <v>25</v>
      </c>
      <c r="V191" s="1" t="s">
        <v>21</v>
      </c>
    </row>
    <row r="192" spans="2:22" x14ac:dyDescent="0.2">
      <c r="B192" s="1">
        <v>3</v>
      </c>
      <c r="K192" s="1">
        <v>2</v>
      </c>
      <c r="U192" s="1" t="s">
        <v>25</v>
      </c>
      <c r="V192" s="1" t="s">
        <v>16</v>
      </c>
    </row>
    <row r="193" spans="2:22" x14ac:dyDescent="0.2">
      <c r="B193" s="1">
        <v>4</v>
      </c>
      <c r="K193" s="1">
        <v>4</v>
      </c>
      <c r="U193" s="1" t="s">
        <v>105</v>
      </c>
      <c r="V193" s="1" t="s">
        <v>16</v>
      </c>
    </row>
    <row r="194" spans="2:22" x14ac:dyDescent="0.2">
      <c r="B194" s="1">
        <v>3</v>
      </c>
      <c r="K194" s="1">
        <v>3</v>
      </c>
      <c r="U194" s="1" t="s">
        <v>25</v>
      </c>
      <c r="V194" s="1" t="s">
        <v>21</v>
      </c>
    </row>
    <row r="195" spans="2:22" x14ac:dyDescent="0.2">
      <c r="B195" s="1">
        <v>3</v>
      </c>
      <c r="K195" s="1">
        <v>4</v>
      </c>
      <c r="U195" s="1" t="s">
        <v>25</v>
      </c>
      <c r="V195" s="1" t="s">
        <v>16</v>
      </c>
    </row>
    <row r="196" spans="2:22" x14ac:dyDescent="0.2">
      <c r="B196" s="1">
        <v>3</v>
      </c>
      <c r="K196" s="1">
        <v>2</v>
      </c>
      <c r="U196" s="1" t="s">
        <v>105</v>
      </c>
      <c r="V196" s="1" t="s">
        <v>16</v>
      </c>
    </row>
    <row r="197" spans="2:22" x14ac:dyDescent="0.2">
      <c r="B197" s="1">
        <v>2</v>
      </c>
      <c r="K197" s="1">
        <v>1</v>
      </c>
      <c r="U197" s="1" t="s">
        <v>105</v>
      </c>
      <c r="V197" s="1" t="s">
        <v>21</v>
      </c>
    </row>
    <row r="198" spans="2:22" x14ac:dyDescent="0.2">
      <c r="B198" s="1">
        <v>3</v>
      </c>
      <c r="K198" s="1">
        <v>2</v>
      </c>
      <c r="U198" s="1" t="s">
        <v>105</v>
      </c>
      <c r="V198" s="1" t="s">
        <v>21</v>
      </c>
    </row>
    <row r="199" spans="2:22" x14ac:dyDescent="0.2">
      <c r="B199" s="1">
        <v>2</v>
      </c>
      <c r="K199" s="1">
        <v>2</v>
      </c>
      <c r="U199" s="1" t="s">
        <v>25</v>
      </c>
      <c r="V199" s="1" t="s">
        <v>16</v>
      </c>
    </row>
    <row r="200" spans="2:22" x14ac:dyDescent="0.2">
      <c r="B200" s="1">
        <v>3</v>
      </c>
      <c r="K200" s="1">
        <v>3</v>
      </c>
      <c r="U200" s="1" t="s">
        <v>25</v>
      </c>
      <c r="V200" s="1" t="s">
        <v>21</v>
      </c>
    </row>
    <row r="201" spans="2:22" x14ac:dyDescent="0.2">
      <c r="B201" s="1">
        <v>4</v>
      </c>
      <c r="K201" s="1">
        <v>4</v>
      </c>
      <c r="U201" s="1" t="s">
        <v>25</v>
      </c>
      <c r="V201" s="1" t="s">
        <v>21</v>
      </c>
    </row>
    <row r="202" spans="2:22" x14ac:dyDescent="0.2">
      <c r="B202" s="1">
        <v>4</v>
      </c>
      <c r="K202" s="1">
        <v>3</v>
      </c>
      <c r="U202" s="1" t="s">
        <v>105</v>
      </c>
      <c r="V202" s="1" t="s">
        <v>21</v>
      </c>
    </row>
    <row r="203" spans="2:22" x14ac:dyDescent="0.2">
      <c r="B203" s="1">
        <v>4</v>
      </c>
      <c r="K203" s="1">
        <v>3</v>
      </c>
      <c r="U203" s="1" t="s">
        <v>25</v>
      </c>
      <c r="V203" s="1" t="s">
        <v>21</v>
      </c>
    </row>
    <row r="204" spans="2:22" x14ac:dyDescent="0.2">
      <c r="B204" s="1">
        <v>2</v>
      </c>
      <c r="K204" s="1">
        <v>2</v>
      </c>
      <c r="U204" s="1" t="s">
        <v>25</v>
      </c>
      <c r="V204" s="1" t="s">
        <v>16</v>
      </c>
    </row>
    <row r="205" spans="2:22" x14ac:dyDescent="0.2">
      <c r="B205" s="1">
        <v>4</v>
      </c>
      <c r="K205" s="1">
        <v>2</v>
      </c>
      <c r="U205" s="1" t="s">
        <v>25</v>
      </c>
      <c r="V205" s="1" t="s">
        <v>21</v>
      </c>
    </row>
    <row r="206" spans="2:22" x14ac:dyDescent="0.2">
      <c r="B206" s="1">
        <v>4</v>
      </c>
      <c r="K206" s="1">
        <v>4</v>
      </c>
      <c r="U206" s="1" t="s">
        <v>105</v>
      </c>
      <c r="V206" s="1" t="s">
        <v>21</v>
      </c>
    </row>
    <row r="207" spans="2:22" x14ac:dyDescent="0.2">
      <c r="B207" s="1">
        <v>2</v>
      </c>
      <c r="K207" s="1">
        <v>1</v>
      </c>
      <c r="U207" s="1" t="s">
        <v>25</v>
      </c>
      <c r="V207" s="1" t="s">
        <v>16</v>
      </c>
    </row>
    <row r="208" spans="2:22" x14ac:dyDescent="0.2">
      <c r="B208" s="1">
        <v>3</v>
      </c>
      <c r="K208" s="1">
        <v>2</v>
      </c>
      <c r="U208" s="1" t="s">
        <v>25</v>
      </c>
      <c r="V208" s="1" t="s">
        <v>21</v>
      </c>
    </row>
    <row r="209" spans="2:22" x14ac:dyDescent="0.2">
      <c r="B209" s="1">
        <v>4</v>
      </c>
      <c r="K209" s="1">
        <v>4</v>
      </c>
      <c r="U209" s="1" t="s">
        <v>105</v>
      </c>
      <c r="V209" s="1" t="s">
        <v>16</v>
      </c>
    </row>
    <row r="210" spans="2:22" x14ac:dyDescent="0.2">
      <c r="B210" s="1">
        <v>3</v>
      </c>
      <c r="K210" s="1">
        <v>3</v>
      </c>
      <c r="U210" s="1" t="s">
        <v>25</v>
      </c>
      <c r="V210" s="1" t="s">
        <v>21</v>
      </c>
    </row>
    <row r="211" spans="2:22" x14ac:dyDescent="0.2">
      <c r="B211" s="1">
        <v>3</v>
      </c>
      <c r="K211" s="1">
        <v>2</v>
      </c>
      <c r="U211" s="1" t="s">
        <v>25</v>
      </c>
      <c r="V211" s="1" t="s">
        <v>16</v>
      </c>
    </row>
    <row r="212" spans="2:22" x14ac:dyDescent="0.2">
      <c r="B212" s="1">
        <v>4</v>
      </c>
      <c r="K212" s="1">
        <v>4</v>
      </c>
      <c r="U212" s="1" t="s">
        <v>25</v>
      </c>
      <c r="V212" s="1" t="s">
        <v>21</v>
      </c>
    </row>
    <row r="213" spans="2:22" x14ac:dyDescent="0.2">
      <c r="B213" s="1">
        <v>2</v>
      </c>
      <c r="K213" s="1">
        <v>2</v>
      </c>
      <c r="U213" s="1" t="s">
        <v>25</v>
      </c>
      <c r="V213" s="1" t="s">
        <v>16</v>
      </c>
    </row>
    <row r="214" spans="2:22" x14ac:dyDescent="0.2">
      <c r="B214" s="1">
        <v>4</v>
      </c>
      <c r="K214" s="1">
        <v>1</v>
      </c>
      <c r="U214" s="1" t="s">
        <v>25</v>
      </c>
      <c r="V214" s="1" t="s">
        <v>21</v>
      </c>
    </row>
    <row r="215" spans="2:22" x14ac:dyDescent="0.2">
      <c r="B215" s="1">
        <v>4</v>
      </c>
      <c r="K215" s="1">
        <v>4</v>
      </c>
      <c r="U215" s="1" t="s">
        <v>25</v>
      </c>
      <c r="V215" s="1" t="s">
        <v>21</v>
      </c>
    </row>
    <row r="216" spans="2:22" x14ac:dyDescent="0.2">
      <c r="B216" s="1">
        <v>2</v>
      </c>
      <c r="K216" s="1">
        <v>2</v>
      </c>
      <c r="U216" s="1" t="s">
        <v>25</v>
      </c>
      <c r="V216" s="1" t="s">
        <v>16</v>
      </c>
    </row>
    <row r="217" spans="2:22" x14ac:dyDescent="0.2">
      <c r="B217" s="1">
        <v>4</v>
      </c>
      <c r="K217" s="1">
        <v>3</v>
      </c>
      <c r="U217" s="1" t="s">
        <v>105</v>
      </c>
      <c r="V217" s="1" t="s">
        <v>21</v>
      </c>
    </row>
    <row r="218" spans="2:22" x14ac:dyDescent="0.2">
      <c r="B218" s="1">
        <v>1</v>
      </c>
      <c r="K218" s="1">
        <v>1</v>
      </c>
      <c r="U218" s="1" t="s">
        <v>25</v>
      </c>
      <c r="V218" s="1" t="s">
        <v>16</v>
      </c>
    </row>
    <row r="219" spans="2:22" x14ac:dyDescent="0.2">
      <c r="U219" s="1" t="s">
        <v>25</v>
      </c>
      <c r="V219" s="1" t="s">
        <v>16</v>
      </c>
    </row>
    <row r="220" spans="2:22" x14ac:dyDescent="0.2">
      <c r="U220" s="1" t="s">
        <v>25</v>
      </c>
      <c r="V220" s="1" t="s">
        <v>16</v>
      </c>
    </row>
    <row r="221" spans="2:22" x14ac:dyDescent="0.2">
      <c r="U221" s="1" t="s">
        <v>105</v>
      </c>
      <c r="V221" s="1" t="s">
        <v>21</v>
      </c>
    </row>
    <row r="222" spans="2:22" x14ac:dyDescent="0.2">
      <c r="U222" s="1" t="s">
        <v>25</v>
      </c>
      <c r="V222" s="1" t="s">
        <v>16</v>
      </c>
    </row>
    <row r="223" spans="2:22" x14ac:dyDescent="0.2">
      <c r="U223" s="1" t="s">
        <v>25</v>
      </c>
      <c r="V223" s="1" t="s">
        <v>21</v>
      </c>
    </row>
    <row r="224" spans="2:22" x14ac:dyDescent="0.2">
      <c r="U224" s="1" t="s">
        <v>25</v>
      </c>
      <c r="V224" s="1" t="s">
        <v>21</v>
      </c>
    </row>
    <row r="225" spans="21:22" x14ac:dyDescent="0.2">
      <c r="U225" s="1" t="s">
        <v>25</v>
      </c>
      <c r="V225" s="1" t="s">
        <v>21</v>
      </c>
    </row>
    <row r="226" spans="21:22" x14ac:dyDescent="0.2">
      <c r="U226" s="1" t="s">
        <v>25</v>
      </c>
      <c r="V226" s="1" t="s">
        <v>16</v>
      </c>
    </row>
    <row r="227" spans="21:22" x14ac:dyDescent="0.2">
      <c r="U227" s="1" t="s">
        <v>105</v>
      </c>
      <c r="V227" s="1" t="s">
        <v>16</v>
      </c>
    </row>
    <row r="228" spans="21:22" x14ac:dyDescent="0.2">
      <c r="U228" s="1" t="s">
        <v>25</v>
      </c>
      <c r="V228" s="1" t="s">
        <v>21</v>
      </c>
    </row>
    <row r="229" spans="21:22" x14ac:dyDescent="0.2">
      <c r="U229" s="1" t="s">
        <v>25</v>
      </c>
      <c r="V229" s="1" t="s">
        <v>21</v>
      </c>
    </row>
    <row r="230" spans="21:22" x14ac:dyDescent="0.2">
      <c r="U230" s="1" t="s">
        <v>105</v>
      </c>
      <c r="V230" s="1" t="s">
        <v>16</v>
      </c>
    </row>
    <row r="231" spans="21:22" x14ac:dyDescent="0.2">
      <c r="U231" s="1" t="s">
        <v>105</v>
      </c>
      <c r="V231" s="1" t="s">
        <v>16</v>
      </c>
    </row>
    <row r="232" spans="21:22" x14ac:dyDescent="0.2">
      <c r="U232" s="1" t="s">
        <v>25</v>
      </c>
      <c r="V232" s="1" t="s">
        <v>21</v>
      </c>
    </row>
    <row r="233" spans="21:22" x14ac:dyDescent="0.2">
      <c r="U233" s="1" t="s">
        <v>105</v>
      </c>
      <c r="V233" s="1" t="s">
        <v>21</v>
      </c>
    </row>
    <row r="234" spans="21:22" x14ac:dyDescent="0.2">
      <c r="U234" s="1" t="s">
        <v>105</v>
      </c>
      <c r="V234" s="1" t="s">
        <v>16</v>
      </c>
    </row>
    <row r="235" spans="21:22" x14ac:dyDescent="0.2">
      <c r="U235" s="1" t="s">
        <v>25</v>
      </c>
      <c r="V235" s="1" t="s">
        <v>21</v>
      </c>
    </row>
    <row r="236" spans="21:22" x14ac:dyDescent="0.2">
      <c r="U236" s="1" t="s">
        <v>25</v>
      </c>
      <c r="V236" s="1" t="s">
        <v>16</v>
      </c>
    </row>
    <row r="237" spans="21:22" x14ac:dyDescent="0.2">
      <c r="U237" s="1" t="s">
        <v>25</v>
      </c>
      <c r="V237" s="1" t="s">
        <v>21</v>
      </c>
    </row>
    <row r="238" spans="21:22" x14ac:dyDescent="0.2">
      <c r="U238" s="1" t="s">
        <v>25</v>
      </c>
      <c r="V238" s="1" t="s">
        <v>21</v>
      </c>
    </row>
    <row r="239" spans="21:22" x14ac:dyDescent="0.2">
      <c r="U239" s="1" t="s">
        <v>105</v>
      </c>
      <c r="V239" s="1" t="s">
        <v>16</v>
      </c>
    </row>
    <row r="240" spans="21:22" x14ac:dyDescent="0.2">
      <c r="U240" s="1" t="s">
        <v>25</v>
      </c>
      <c r="V240" s="1" t="s">
        <v>21</v>
      </c>
    </row>
    <row r="241" spans="21:22" x14ac:dyDescent="0.2">
      <c r="U241" s="1" t="s">
        <v>105</v>
      </c>
      <c r="V241" s="1" t="s">
        <v>16</v>
      </c>
    </row>
    <row r="242" spans="21:22" x14ac:dyDescent="0.2">
      <c r="U242" s="1" t="s">
        <v>105</v>
      </c>
      <c r="V242" s="1" t="s">
        <v>16</v>
      </c>
    </row>
    <row r="243" spans="21:22" x14ac:dyDescent="0.2">
      <c r="U243" s="1" t="s">
        <v>25</v>
      </c>
      <c r="V243" s="1" t="s">
        <v>21</v>
      </c>
    </row>
    <row r="244" spans="21:22" x14ac:dyDescent="0.2">
      <c r="U244" s="1" t="s">
        <v>105</v>
      </c>
      <c r="V244" s="1" t="s">
        <v>16</v>
      </c>
    </row>
    <row r="245" spans="21:22" x14ac:dyDescent="0.2">
      <c r="U245" s="1" t="s">
        <v>105</v>
      </c>
      <c r="V245" s="1" t="s">
        <v>21</v>
      </c>
    </row>
    <row r="246" spans="21:22" x14ac:dyDescent="0.2">
      <c r="U246" s="1" t="s">
        <v>25</v>
      </c>
      <c r="V246" s="1" t="s">
        <v>21</v>
      </c>
    </row>
    <row r="247" spans="21:22" x14ac:dyDescent="0.2">
      <c r="U247" s="1" t="s">
        <v>25</v>
      </c>
      <c r="V247" s="1" t="s">
        <v>21</v>
      </c>
    </row>
    <row r="248" spans="21:22" x14ac:dyDescent="0.2">
      <c r="U248" s="1" t="s">
        <v>25</v>
      </c>
      <c r="V248" s="1" t="s">
        <v>21</v>
      </c>
    </row>
    <row r="249" spans="21:22" x14ac:dyDescent="0.2">
      <c r="U249" s="1" t="s">
        <v>25</v>
      </c>
      <c r="V249" s="1" t="s">
        <v>16</v>
      </c>
    </row>
    <row r="250" spans="21:22" x14ac:dyDescent="0.2">
      <c r="U250" s="1" t="s">
        <v>25</v>
      </c>
      <c r="V250" s="1" t="s">
        <v>21</v>
      </c>
    </row>
    <row r="251" spans="21:22" x14ac:dyDescent="0.2">
      <c r="U251" s="1" t="s">
        <v>25</v>
      </c>
      <c r="V251" s="1" t="s">
        <v>21</v>
      </c>
    </row>
    <row r="252" spans="21:22" x14ac:dyDescent="0.2">
      <c r="U252" s="1" t="s">
        <v>25</v>
      </c>
      <c r="V252" s="1" t="s">
        <v>21</v>
      </c>
    </row>
    <row r="253" spans="21:22" x14ac:dyDescent="0.2">
      <c r="U253" s="1" t="s">
        <v>105</v>
      </c>
      <c r="V253" s="1" t="s">
        <v>16</v>
      </c>
    </row>
    <row r="254" spans="21:22" x14ac:dyDescent="0.2">
      <c r="U254" s="1" t="s">
        <v>25</v>
      </c>
      <c r="V254" s="1" t="s">
        <v>21</v>
      </c>
    </row>
    <row r="255" spans="21:22" x14ac:dyDescent="0.2">
      <c r="U255" s="1" t="s">
        <v>105</v>
      </c>
      <c r="V255" s="1" t="s">
        <v>16</v>
      </c>
    </row>
    <row r="256" spans="21:22" x14ac:dyDescent="0.2">
      <c r="U256" s="1" t="s">
        <v>25</v>
      </c>
      <c r="V256" s="1" t="s">
        <v>21</v>
      </c>
    </row>
    <row r="257" spans="21:22" x14ac:dyDescent="0.2">
      <c r="U257" s="1" t="s">
        <v>105</v>
      </c>
      <c r="V257" s="1" t="s">
        <v>16</v>
      </c>
    </row>
    <row r="258" spans="21:22" x14ac:dyDescent="0.2">
      <c r="U258" s="1" t="s">
        <v>105</v>
      </c>
      <c r="V258" s="1" t="s">
        <v>21</v>
      </c>
    </row>
    <row r="259" spans="21:22" x14ac:dyDescent="0.2">
      <c r="U259" s="1" t="s">
        <v>105</v>
      </c>
      <c r="V259" s="1" t="s">
        <v>16</v>
      </c>
    </row>
    <row r="260" spans="21:22" x14ac:dyDescent="0.2">
      <c r="U260" s="1" t="s">
        <v>105</v>
      </c>
      <c r="V260" s="1" t="s">
        <v>16</v>
      </c>
    </row>
    <row r="261" spans="21:22" x14ac:dyDescent="0.2">
      <c r="U261" s="1" t="s">
        <v>105</v>
      </c>
      <c r="V261" s="1" t="s">
        <v>16</v>
      </c>
    </row>
    <row r="262" spans="21:22" x14ac:dyDescent="0.2">
      <c r="U262" s="1" t="s">
        <v>25</v>
      </c>
      <c r="V262" s="1" t="s">
        <v>21</v>
      </c>
    </row>
    <row r="263" spans="21:22" x14ac:dyDescent="0.2">
      <c r="U263" s="1" t="s">
        <v>25</v>
      </c>
      <c r="V263" s="1" t="s">
        <v>21</v>
      </c>
    </row>
    <row r="264" spans="21:22" x14ac:dyDescent="0.2">
      <c r="U264" s="1" t="s">
        <v>105</v>
      </c>
      <c r="V264" s="1" t="s">
        <v>16</v>
      </c>
    </row>
    <row r="265" spans="21:22" x14ac:dyDescent="0.2">
      <c r="U265" s="1" t="s">
        <v>25</v>
      </c>
      <c r="V265" s="1" t="s">
        <v>16</v>
      </c>
    </row>
    <row r="266" spans="21:22" x14ac:dyDescent="0.2">
      <c r="U266" s="1" t="s">
        <v>25</v>
      </c>
      <c r="V266" s="1" t="s">
        <v>16</v>
      </c>
    </row>
    <row r="267" spans="21:22" x14ac:dyDescent="0.2">
      <c r="U267" s="1" t="s">
        <v>25</v>
      </c>
      <c r="V267" s="1" t="s">
        <v>21</v>
      </c>
    </row>
    <row r="268" spans="21:22" x14ac:dyDescent="0.2">
      <c r="U268" s="1" t="s">
        <v>105</v>
      </c>
      <c r="V268" s="1" t="s">
        <v>16</v>
      </c>
    </row>
    <row r="269" spans="21:22" x14ac:dyDescent="0.2">
      <c r="U269" s="1" t="s">
        <v>25</v>
      </c>
      <c r="V269" s="1" t="s">
        <v>21</v>
      </c>
    </row>
    <row r="270" spans="21:22" x14ac:dyDescent="0.2">
      <c r="U270" s="1" t="s">
        <v>25</v>
      </c>
      <c r="V270" s="1" t="s">
        <v>16</v>
      </c>
    </row>
    <row r="271" spans="21:22" x14ac:dyDescent="0.2">
      <c r="U271" s="1" t="s">
        <v>25</v>
      </c>
      <c r="V271" s="1" t="s">
        <v>16</v>
      </c>
    </row>
    <row r="272" spans="21:22" x14ac:dyDescent="0.2">
      <c r="U272" s="1" t="s">
        <v>25</v>
      </c>
      <c r="V272" s="1" t="s">
        <v>16</v>
      </c>
    </row>
    <row r="273" spans="21:22" x14ac:dyDescent="0.2">
      <c r="U273" s="1" t="s">
        <v>25</v>
      </c>
      <c r="V273" s="1" t="s">
        <v>21</v>
      </c>
    </row>
    <row r="274" spans="21:22" x14ac:dyDescent="0.2">
      <c r="U274" s="1" t="s">
        <v>105</v>
      </c>
      <c r="V274" s="1" t="s">
        <v>21</v>
      </c>
    </row>
    <row r="275" spans="21:22" x14ac:dyDescent="0.2">
      <c r="U275" s="1" t="s">
        <v>25</v>
      </c>
      <c r="V275" s="1" t="s">
        <v>21</v>
      </c>
    </row>
    <row r="276" spans="21:22" x14ac:dyDescent="0.2">
      <c r="U276" s="1" t="s">
        <v>25</v>
      </c>
      <c r="V276" s="1" t="s">
        <v>21</v>
      </c>
    </row>
    <row r="277" spans="21:22" x14ac:dyDescent="0.2">
      <c r="U277" s="1" t="s">
        <v>105</v>
      </c>
      <c r="V277" s="1" t="s">
        <v>16</v>
      </c>
    </row>
    <row r="278" spans="21:22" x14ac:dyDescent="0.2">
      <c r="U278" s="1" t="s">
        <v>25</v>
      </c>
      <c r="V278" s="1" t="s">
        <v>21</v>
      </c>
    </row>
    <row r="279" spans="21:22" x14ac:dyDescent="0.2">
      <c r="U279" s="1" t="s">
        <v>25</v>
      </c>
      <c r="V279" s="1" t="s">
        <v>21</v>
      </c>
    </row>
    <row r="280" spans="21:22" x14ac:dyDescent="0.2">
      <c r="U280" s="1" t="s">
        <v>25</v>
      </c>
      <c r="V280" s="1" t="s">
        <v>21</v>
      </c>
    </row>
    <row r="281" spans="21:22" x14ac:dyDescent="0.2">
      <c r="U281" s="1" t="s">
        <v>25</v>
      </c>
      <c r="V281" s="1" t="s">
        <v>16</v>
      </c>
    </row>
    <row r="282" spans="21:22" x14ac:dyDescent="0.2">
      <c r="U282" s="1" t="s">
        <v>25</v>
      </c>
      <c r="V282" s="1" t="s">
        <v>21</v>
      </c>
    </row>
    <row r="283" spans="21:22" x14ac:dyDescent="0.2">
      <c r="U283" s="1" t="s">
        <v>25</v>
      </c>
      <c r="V283" s="1" t="s">
        <v>16</v>
      </c>
    </row>
    <row r="284" spans="21:22" x14ac:dyDescent="0.2">
      <c r="U284" s="1" t="s">
        <v>25</v>
      </c>
      <c r="V284" s="1" t="s">
        <v>16</v>
      </c>
    </row>
    <row r="285" spans="21:22" x14ac:dyDescent="0.2">
      <c r="U285" s="1" t="s">
        <v>25</v>
      </c>
      <c r="V285" s="1" t="s">
        <v>16</v>
      </c>
    </row>
    <row r="286" spans="21:22" x14ac:dyDescent="0.2">
      <c r="U286" s="1" t="s">
        <v>25</v>
      </c>
      <c r="V286" s="1" t="s">
        <v>21</v>
      </c>
    </row>
    <row r="287" spans="21:22" x14ac:dyDescent="0.2">
      <c r="U287" s="1" t="s">
        <v>25</v>
      </c>
      <c r="V287" s="1" t="s">
        <v>21</v>
      </c>
    </row>
    <row r="288" spans="21:22" x14ac:dyDescent="0.2">
      <c r="U288" s="1" t="s">
        <v>105</v>
      </c>
      <c r="V288" s="1" t="s">
        <v>16</v>
      </c>
    </row>
    <row r="289" spans="21:22" x14ac:dyDescent="0.2">
      <c r="U289" s="1" t="s">
        <v>25</v>
      </c>
      <c r="V289" s="1" t="s">
        <v>16</v>
      </c>
    </row>
    <row r="290" spans="21:22" x14ac:dyDescent="0.2">
      <c r="U290" s="1" t="s">
        <v>105</v>
      </c>
      <c r="V290" s="1" t="s">
        <v>21</v>
      </c>
    </row>
    <row r="291" spans="21:22" x14ac:dyDescent="0.2">
      <c r="U291" s="1" t="s">
        <v>25</v>
      </c>
      <c r="V291" s="1" t="s">
        <v>21</v>
      </c>
    </row>
    <row r="292" spans="21:22" x14ac:dyDescent="0.2">
      <c r="U292" s="1" t="s">
        <v>25</v>
      </c>
      <c r="V292" s="1" t="s">
        <v>21</v>
      </c>
    </row>
    <row r="293" spans="21:22" x14ac:dyDescent="0.2">
      <c r="U293" s="1" t="s">
        <v>25</v>
      </c>
      <c r="V293" s="1" t="s">
        <v>16</v>
      </c>
    </row>
    <row r="294" spans="21:22" x14ac:dyDescent="0.2">
      <c r="U294" s="1" t="s">
        <v>105</v>
      </c>
      <c r="V294" s="1" t="s">
        <v>16</v>
      </c>
    </row>
    <row r="295" spans="21:22" x14ac:dyDescent="0.2">
      <c r="U295" s="1" t="s">
        <v>25</v>
      </c>
      <c r="V295" s="1" t="s">
        <v>16</v>
      </c>
    </row>
    <row r="296" spans="21:22" x14ac:dyDescent="0.2">
      <c r="U296" s="1" t="s">
        <v>25</v>
      </c>
      <c r="V296" s="1" t="s">
        <v>21</v>
      </c>
    </row>
    <row r="297" spans="21:22" x14ac:dyDescent="0.2">
      <c r="U297" s="1" t="s">
        <v>105</v>
      </c>
      <c r="V297" s="1" t="s">
        <v>21</v>
      </c>
    </row>
    <row r="298" spans="21:22" x14ac:dyDescent="0.2">
      <c r="U298" s="1" t="s">
        <v>25</v>
      </c>
      <c r="V298" s="1" t="s">
        <v>16</v>
      </c>
    </row>
    <row r="299" spans="21:22" x14ac:dyDescent="0.2">
      <c r="U299" s="1" t="s">
        <v>25</v>
      </c>
      <c r="V299" s="1" t="s">
        <v>21</v>
      </c>
    </row>
    <row r="300" spans="21:22" x14ac:dyDescent="0.2">
      <c r="U300" s="1" t="s">
        <v>105</v>
      </c>
      <c r="V300" s="1" t="s">
        <v>21</v>
      </c>
    </row>
    <row r="301" spans="21:22" x14ac:dyDescent="0.2">
      <c r="U301" s="1" t="s">
        <v>25</v>
      </c>
      <c r="V301" s="1" t="s">
        <v>21</v>
      </c>
    </row>
    <row r="302" spans="21:22" x14ac:dyDescent="0.2">
      <c r="U302" s="1" t="s">
        <v>105</v>
      </c>
      <c r="V302" s="1" t="s">
        <v>16</v>
      </c>
    </row>
    <row r="303" spans="21:22" x14ac:dyDescent="0.2">
      <c r="U303" s="1" t="s">
        <v>25</v>
      </c>
      <c r="V303" s="1" t="s">
        <v>16</v>
      </c>
    </row>
    <row r="304" spans="21:22" x14ac:dyDescent="0.2">
      <c r="U304" s="1" t="s">
        <v>25</v>
      </c>
      <c r="V304" s="1" t="s">
        <v>21</v>
      </c>
    </row>
    <row r="305" spans="21:22" x14ac:dyDescent="0.2">
      <c r="U305" s="1" t="s">
        <v>25</v>
      </c>
      <c r="V305" s="1" t="s">
        <v>21</v>
      </c>
    </row>
    <row r="306" spans="21:22" x14ac:dyDescent="0.2">
      <c r="U306" s="1" t="s">
        <v>25</v>
      </c>
      <c r="V306" s="1" t="s">
        <v>16</v>
      </c>
    </row>
    <row r="307" spans="21:22" x14ac:dyDescent="0.2">
      <c r="U307" s="1" t="s">
        <v>105</v>
      </c>
      <c r="V307" s="1" t="s">
        <v>16</v>
      </c>
    </row>
    <row r="308" spans="21:22" x14ac:dyDescent="0.2">
      <c r="U308" s="1" t="s">
        <v>25</v>
      </c>
      <c r="V308" s="1" t="s">
        <v>21</v>
      </c>
    </row>
    <row r="309" spans="21:22" x14ac:dyDescent="0.2">
      <c r="U309" s="1" t="s">
        <v>25</v>
      </c>
      <c r="V309" s="1" t="s">
        <v>16</v>
      </c>
    </row>
    <row r="310" spans="21:22" x14ac:dyDescent="0.2">
      <c r="U310" s="1" t="s">
        <v>25</v>
      </c>
      <c r="V310" s="1" t="s">
        <v>16</v>
      </c>
    </row>
    <row r="311" spans="21:22" x14ac:dyDescent="0.2">
      <c r="U311" s="1" t="s">
        <v>105</v>
      </c>
      <c r="V311" s="1" t="s">
        <v>16</v>
      </c>
    </row>
    <row r="312" spans="21:22" x14ac:dyDescent="0.2">
      <c r="U312" s="1" t="s">
        <v>105</v>
      </c>
      <c r="V312" s="1" t="s">
        <v>16</v>
      </c>
    </row>
    <row r="313" spans="21:22" x14ac:dyDescent="0.2">
      <c r="U313" s="1" t="s">
        <v>25</v>
      </c>
      <c r="V313" s="1" t="s">
        <v>21</v>
      </c>
    </row>
    <row r="314" spans="21:22" x14ac:dyDescent="0.2">
      <c r="U314" s="1" t="s">
        <v>105</v>
      </c>
      <c r="V314" s="1" t="s">
        <v>16</v>
      </c>
    </row>
    <row r="315" spans="21:22" x14ac:dyDescent="0.2">
      <c r="U315" s="1" t="s">
        <v>25</v>
      </c>
      <c r="V315" s="1" t="s">
        <v>16</v>
      </c>
    </row>
    <row r="316" spans="21:22" x14ac:dyDescent="0.2">
      <c r="U316" s="1" t="s">
        <v>105</v>
      </c>
      <c r="V316" s="1" t="s">
        <v>21</v>
      </c>
    </row>
    <row r="317" spans="21:22" x14ac:dyDescent="0.2">
      <c r="U317" s="1" t="s">
        <v>25</v>
      </c>
      <c r="V317" s="1" t="s">
        <v>21</v>
      </c>
    </row>
    <row r="318" spans="21:22" x14ac:dyDescent="0.2">
      <c r="U318" s="1" t="s">
        <v>25</v>
      </c>
      <c r="V318" s="1" t="s">
        <v>21</v>
      </c>
    </row>
    <row r="319" spans="21:22" x14ac:dyDescent="0.2">
      <c r="U319" s="1" t="s">
        <v>105</v>
      </c>
      <c r="V319" s="1" t="s">
        <v>21</v>
      </c>
    </row>
    <row r="320" spans="21:22" x14ac:dyDescent="0.2">
      <c r="U320" s="1" t="s">
        <v>105</v>
      </c>
      <c r="V320" s="1" t="s">
        <v>16</v>
      </c>
    </row>
    <row r="321" spans="21:22" x14ac:dyDescent="0.2">
      <c r="U321" s="1" t="s">
        <v>25</v>
      </c>
      <c r="V321" s="1" t="s">
        <v>16</v>
      </c>
    </row>
    <row r="322" spans="21:22" x14ac:dyDescent="0.2">
      <c r="U322" s="1" t="s">
        <v>25</v>
      </c>
      <c r="V322" s="1" t="s">
        <v>21</v>
      </c>
    </row>
    <row r="323" spans="21:22" x14ac:dyDescent="0.2">
      <c r="U323" s="1" t="s">
        <v>25</v>
      </c>
      <c r="V323" s="1" t="s">
        <v>16</v>
      </c>
    </row>
    <row r="324" spans="21:22" x14ac:dyDescent="0.2">
      <c r="U324" s="1" t="s">
        <v>25</v>
      </c>
      <c r="V324" s="1" t="s">
        <v>21</v>
      </c>
    </row>
    <row r="325" spans="21:22" x14ac:dyDescent="0.2">
      <c r="U325" s="1" t="s">
        <v>25</v>
      </c>
      <c r="V325" s="1" t="s">
        <v>16</v>
      </c>
    </row>
    <row r="326" spans="21:22" x14ac:dyDescent="0.2">
      <c r="U326" s="1" t="s">
        <v>105</v>
      </c>
      <c r="V326" s="1" t="s">
        <v>16</v>
      </c>
    </row>
    <row r="327" spans="21:22" x14ac:dyDescent="0.2">
      <c r="U327" s="1" t="s">
        <v>25</v>
      </c>
      <c r="V327" s="1" t="s">
        <v>21</v>
      </c>
    </row>
    <row r="328" spans="21:22" x14ac:dyDescent="0.2">
      <c r="U328" s="1" t="s">
        <v>25</v>
      </c>
      <c r="V328" s="1" t="s">
        <v>16</v>
      </c>
    </row>
    <row r="329" spans="21:22" x14ac:dyDescent="0.2">
      <c r="U329" s="1" t="s">
        <v>25</v>
      </c>
      <c r="V329" s="1" t="s">
        <v>16</v>
      </c>
    </row>
    <row r="330" spans="21:22" x14ac:dyDescent="0.2">
      <c r="U330" s="1" t="s">
        <v>105</v>
      </c>
      <c r="V330" s="1" t="s">
        <v>21</v>
      </c>
    </row>
    <row r="331" spans="21:22" x14ac:dyDescent="0.2">
      <c r="U331" s="1" t="s">
        <v>25</v>
      </c>
      <c r="V331" s="1" t="s">
        <v>21</v>
      </c>
    </row>
    <row r="332" spans="21:22" x14ac:dyDescent="0.2">
      <c r="U332" s="1" t="s">
        <v>25</v>
      </c>
      <c r="V332" s="1" t="s">
        <v>16</v>
      </c>
    </row>
    <row r="333" spans="21:22" x14ac:dyDescent="0.2">
      <c r="U333" s="1" t="s">
        <v>25</v>
      </c>
      <c r="V333" s="1" t="s">
        <v>16</v>
      </c>
    </row>
    <row r="334" spans="21:22" x14ac:dyDescent="0.2">
      <c r="U334" s="1" t="s">
        <v>25</v>
      </c>
      <c r="V334" s="1" t="s">
        <v>21</v>
      </c>
    </row>
    <row r="335" spans="21:22" x14ac:dyDescent="0.2">
      <c r="U335" s="1" t="s">
        <v>25</v>
      </c>
      <c r="V335" s="1" t="s">
        <v>16</v>
      </c>
    </row>
    <row r="336" spans="21:22" x14ac:dyDescent="0.2">
      <c r="U336" s="1" t="s">
        <v>25</v>
      </c>
      <c r="V336" s="1" t="s">
        <v>21</v>
      </c>
    </row>
    <row r="337" spans="21:22" x14ac:dyDescent="0.2">
      <c r="U337" s="1" t="s">
        <v>105</v>
      </c>
      <c r="V337" s="1" t="s">
        <v>21</v>
      </c>
    </row>
    <row r="338" spans="21:22" x14ac:dyDescent="0.2">
      <c r="U338" s="1" t="s">
        <v>105</v>
      </c>
      <c r="V338" s="1" t="s">
        <v>16</v>
      </c>
    </row>
    <row r="339" spans="21:22" x14ac:dyDescent="0.2">
      <c r="U339" s="1" t="s">
        <v>25</v>
      </c>
      <c r="V339" s="1" t="s">
        <v>21</v>
      </c>
    </row>
    <row r="340" spans="21:22" x14ac:dyDescent="0.2">
      <c r="U340" s="1" t="s">
        <v>25</v>
      </c>
      <c r="V340" s="1" t="s">
        <v>21</v>
      </c>
    </row>
    <row r="341" spans="21:22" x14ac:dyDescent="0.2">
      <c r="U341" s="1" t="s">
        <v>25</v>
      </c>
      <c r="V341" s="1" t="s">
        <v>16</v>
      </c>
    </row>
    <row r="342" spans="21:22" x14ac:dyDescent="0.2">
      <c r="U342" s="1" t="s">
        <v>25</v>
      </c>
      <c r="V342" s="1" t="s">
        <v>16</v>
      </c>
    </row>
    <row r="343" spans="21:22" x14ac:dyDescent="0.2">
      <c r="U343" s="1" t="s">
        <v>25</v>
      </c>
      <c r="V343" s="1" t="s">
        <v>21</v>
      </c>
    </row>
    <row r="344" spans="21:22" x14ac:dyDescent="0.2">
      <c r="U344" s="1" t="s">
        <v>25</v>
      </c>
      <c r="V344" s="1" t="s">
        <v>16</v>
      </c>
    </row>
    <row r="345" spans="21:22" x14ac:dyDescent="0.2">
      <c r="U345" s="1" t="s">
        <v>25</v>
      </c>
      <c r="V345" s="1" t="s">
        <v>21</v>
      </c>
    </row>
    <row r="346" spans="21:22" x14ac:dyDescent="0.2">
      <c r="U346" s="1" t="s">
        <v>25</v>
      </c>
      <c r="V346" s="1" t="s">
        <v>21</v>
      </c>
    </row>
    <row r="347" spans="21:22" x14ac:dyDescent="0.2">
      <c r="U347" s="1" t="s">
        <v>105</v>
      </c>
      <c r="V347" s="1" t="s">
        <v>21</v>
      </c>
    </row>
    <row r="348" spans="21:22" x14ac:dyDescent="0.2">
      <c r="U348" s="1" t="s">
        <v>105</v>
      </c>
      <c r="V348" s="1" t="s">
        <v>16</v>
      </c>
    </row>
    <row r="349" spans="21:22" x14ac:dyDescent="0.2">
      <c r="U349" s="1" t="s">
        <v>105</v>
      </c>
      <c r="V349" s="1" t="s">
        <v>21</v>
      </c>
    </row>
    <row r="350" spans="21:22" x14ac:dyDescent="0.2">
      <c r="U350" s="1" t="s">
        <v>105</v>
      </c>
      <c r="V350" s="1" t="s">
        <v>16</v>
      </c>
    </row>
    <row r="351" spans="21:22" x14ac:dyDescent="0.2">
      <c r="U351" s="1" t="s">
        <v>105</v>
      </c>
      <c r="V351" s="1" t="s">
        <v>16</v>
      </c>
    </row>
    <row r="352" spans="21:22" x14ac:dyDescent="0.2">
      <c r="U352" s="1" t="s">
        <v>25</v>
      </c>
      <c r="V352" s="1" t="s">
        <v>21</v>
      </c>
    </row>
    <row r="353" spans="21:22" x14ac:dyDescent="0.2">
      <c r="U353" s="1" t="s">
        <v>105</v>
      </c>
      <c r="V353" s="1" t="s">
        <v>21</v>
      </c>
    </row>
    <row r="354" spans="21:22" x14ac:dyDescent="0.2">
      <c r="U354" s="1" t="s">
        <v>105</v>
      </c>
      <c r="V354" s="1" t="s">
        <v>16</v>
      </c>
    </row>
    <row r="355" spans="21:22" x14ac:dyDescent="0.2">
      <c r="U355" s="1" t="s">
        <v>105</v>
      </c>
      <c r="V355" s="1" t="s">
        <v>21</v>
      </c>
    </row>
    <row r="356" spans="21:22" x14ac:dyDescent="0.2">
      <c r="U356" s="1" t="s">
        <v>105</v>
      </c>
      <c r="V356" s="1" t="s">
        <v>16</v>
      </c>
    </row>
    <row r="357" spans="21:22" x14ac:dyDescent="0.2">
      <c r="U357" s="1" t="s">
        <v>105</v>
      </c>
      <c r="V357" s="1" t="s">
        <v>16</v>
      </c>
    </row>
    <row r="358" spans="21:22" x14ac:dyDescent="0.2">
      <c r="U358" s="1" t="s">
        <v>105</v>
      </c>
      <c r="V358" s="1" t="s">
        <v>21</v>
      </c>
    </row>
    <row r="359" spans="21:22" x14ac:dyDescent="0.2">
      <c r="U359" s="1" t="s">
        <v>105</v>
      </c>
      <c r="V359" s="1" t="s">
        <v>21</v>
      </c>
    </row>
    <row r="360" spans="21:22" x14ac:dyDescent="0.2">
      <c r="U360" s="1" t="s">
        <v>25</v>
      </c>
      <c r="V360" s="1" t="s">
        <v>16</v>
      </c>
    </row>
    <row r="361" spans="21:22" x14ac:dyDescent="0.2">
      <c r="U361" s="1" t="s">
        <v>25</v>
      </c>
      <c r="V361" s="1" t="s">
        <v>21</v>
      </c>
    </row>
    <row r="362" spans="21:22" x14ac:dyDescent="0.2">
      <c r="U362" s="1" t="s">
        <v>25</v>
      </c>
      <c r="V362" s="1" t="s">
        <v>21</v>
      </c>
    </row>
    <row r="363" spans="21:22" x14ac:dyDescent="0.2">
      <c r="U363" s="1" t="s">
        <v>25</v>
      </c>
      <c r="V363" s="1" t="s">
        <v>21</v>
      </c>
    </row>
    <row r="364" spans="21:22" x14ac:dyDescent="0.2">
      <c r="U364" s="1" t="s">
        <v>25</v>
      </c>
      <c r="V364" s="1" t="s">
        <v>16</v>
      </c>
    </row>
    <row r="365" spans="21:22" x14ac:dyDescent="0.2">
      <c r="U365" s="1" t="s">
        <v>25</v>
      </c>
      <c r="V365" s="1" t="s">
        <v>21</v>
      </c>
    </row>
    <row r="366" spans="21:22" x14ac:dyDescent="0.2">
      <c r="U366" s="1" t="s">
        <v>25</v>
      </c>
      <c r="V366" s="1" t="s">
        <v>16</v>
      </c>
    </row>
    <row r="367" spans="21:22" x14ac:dyDescent="0.2">
      <c r="U367" s="1" t="s">
        <v>25</v>
      </c>
      <c r="V367" s="1" t="s">
        <v>21</v>
      </c>
    </row>
    <row r="368" spans="21:22" x14ac:dyDescent="0.2">
      <c r="U368" s="1" t="s">
        <v>105</v>
      </c>
      <c r="V368" s="1" t="s">
        <v>21</v>
      </c>
    </row>
    <row r="369" spans="21:22" x14ac:dyDescent="0.2">
      <c r="U369" s="1" t="s">
        <v>105</v>
      </c>
      <c r="V369" s="1" t="s">
        <v>16</v>
      </c>
    </row>
    <row r="370" spans="21:22" x14ac:dyDescent="0.2">
      <c r="U370" s="1" t="s">
        <v>105</v>
      </c>
      <c r="V370" s="1" t="s">
        <v>21</v>
      </c>
    </row>
    <row r="371" spans="21:22" x14ac:dyDescent="0.2">
      <c r="U371" s="1" t="s">
        <v>105</v>
      </c>
      <c r="V371" s="1" t="s">
        <v>21</v>
      </c>
    </row>
    <row r="372" spans="21:22" x14ac:dyDescent="0.2">
      <c r="U372" s="1" t="s">
        <v>105</v>
      </c>
      <c r="V372" s="1" t="s">
        <v>21</v>
      </c>
    </row>
    <row r="373" spans="21:22" x14ac:dyDescent="0.2">
      <c r="U373" s="1" t="s">
        <v>105</v>
      </c>
      <c r="V373" s="1" t="s">
        <v>16</v>
      </c>
    </row>
    <row r="374" spans="21:22" x14ac:dyDescent="0.2">
      <c r="U374" s="1" t="s">
        <v>105</v>
      </c>
      <c r="V374" s="1" t="s">
        <v>16</v>
      </c>
    </row>
    <row r="375" spans="21:22" x14ac:dyDescent="0.2">
      <c r="U375" s="1" t="s">
        <v>105</v>
      </c>
      <c r="V375" s="1" t="s">
        <v>21</v>
      </c>
    </row>
    <row r="376" spans="21:22" x14ac:dyDescent="0.2">
      <c r="U376" s="1" t="s">
        <v>105</v>
      </c>
      <c r="V376" s="1" t="s">
        <v>21</v>
      </c>
    </row>
    <row r="377" spans="21:22" x14ac:dyDescent="0.2">
      <c r="U377" s="1" t="s">
        <v>105</v>
      </c>
      <c r="V377" s="1" t="s">
        <v>21</v>
      </c>
    </row>
    <row r="378" spans="21:22" x14ac:dyDescent="0.2">
      <c r="U378" s="1" t="s">
        <v>105</v>
      </c>
      <c r="V378" s="1" t="s">
        <v>21</v>
      </c>
    </row>
    <row r="379" spans="21:22" x14ac:dyDescent="0.2">
      <c r="U379" s="1" t="s">
        <v>105</v>
      </c>
      <c r="V379" s="1" t="s">
        <v>16</v>
      </c>
    </row>
    <row r="380" spans="21:22" x14ac:dyDescent="0.2">
      <c r="U380" s="1" t="s">
        <v>25</v>
      </c>
      <c r="V380" s="1" t="s">
        <v>16</v>
      </c>
    </row>
    <row r="381" spans="21:22" x14ac:dyDescent="0.2">
      <c r="U381" s="1" t="s">
        <v>105</v>
      </c>
      <c r="V381" s="1" t="s">
        <v>21</v>
      </c>
    </row>
    <row r="382" spans="21:22" x14ac:dyDescent="0.2">
      <c r="U382" s="1" t="s">
        <v>105</v>
      </c>
      <c r="V382" s="1" t="s">
        <v>21</v>
      </c>
    </row>
  </sheetData>
  <pageMargins left="0.7" right="0.7" top="0.75" bottom="0.75" header="0.3" footer="0.3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3"/>
  <sheetViews>
    <sheetView topLeftCell="A249" workbookViewId="0">
      <selection activeCell="P260" activeCellId="1" sqref="F260 P260"/>
    </sheetView>
  </sheetViews>
  <sheetFormatPr defaultRowHeight="12.75" x14ac:dyDescent="0.2"/>
  <cols>
    <col min="2" max="2" width="9.28515625" bestFit="1" customWidth="1"/>
    <col min="3" max="3" width="9.5703125" bestFit="1" customWidth="1"/>
    <col min="4" max="5" width="9.28515625" bestFit="1" customWidth="1"/>
    <col min="6" max="11" width="13.7109375" bestFit="1" customWidth="1"/>
    <col min="12" max="13" width="9.5703125" bestFit="1" customWidth="1"/>
    <col min="14" max="15" width="9.28515625" bestFit="1" customWidth="1"/>
    <col min="20" max="20" width="14" customWidth="1"/>
    <col min="21" max="21" width="47" customWidth="1"/>
    <col min="22" max="22" width="12.28515625" customWidth="1"/>
    <col min="23" max="23" width="10.28515625" customWidth="1"/>
    <col min="24" max="24" width="10.7109375" bestFit="1" customWidth="1"/>
  </cols>
  <sheetData>
    <row r="1" spans="1:24" x14ac:dyDescent="0.2">
      <c r="A1" s="6" t="s">
        <v>121</v>
      </c>
      <c r="B1" s="31" t="s">
        <v>33</v>
      </c>
      <c r="C1" s="31" t="s">
        <v>14</v>
      </c>
      <c r="D1" s="31" t="s">
        <v>24</v>
      </c>
      <c r="E1" s="31" t="s">
        <v>19</v>
      </c>
      <c r="K1" s="6" t="s">
        <v>122</v>
      </c>
      <c r="L1" s="31" t="s">
        <v>33</v>
      </c>
      <c r="M1" s="31" t="s">
        <v>14</v>
      </c>
      <c r="N1" s="31" t="s">
        <v>24</v>
      </c>
      <c r="O1" s="31" t="s">
        <v>19</v>
      </c>
      <c r="T1" s="6" t="s">
        <v>123</v>
      </c>
      <c r="U1" s="31"/>
      <c r="V1" s="31"/>
      <c r="W1" s="31"/>
      <c r="X1" s="31"/>
    </row>
    <row r="2" spans="1:24" x14ac:dyDescent="0.2">
      <c r="B2" s="1">
        <v>4</v>
      </c>
      <c r="C2" s="1">
        <v>4</v>
      </c>
      <c r="D2" s="1">
        <v>1</v>
      </c>
      <c r="E2" s="1">
        <v>4</v>
      </c>
      <c r="L2" s="1">
        <v>3</v>
      </c>
      <c r="M2" s="1">
        <v>4</v>
      </c>
      <c r="N2" s="1">
        <v>2</v>
      </c>
      <c r="O2" s="1">
        <v>3</v>
      </c>
    </row>
    <row r="3" spans="1:24" x14ac:dyDescent="0.2">
      <c r="B3" s="1">
        <v>2</v>
      </c>
      <c r="C3" s="1">
        <v>2</v>
      </c>
      <c r="D3" s="1">
        <v>4</v>
      </c>
      <c r="E3" s="1">
        <v>3</v>
      </c>
      <c r="L3" s="1">
        <v>2</v>
      </c>
      <c r="M3" s="1">
        <v>1</v>
      </c>
      <c r="N3" s="1">
        <v>4</v>
      </c>
      <c r="O3" s="1">
        <v>2</v>
      </c>
      <c r="U3" s="25" t="s">
        <v>67</v>
      </c>
      <c r="V3" s="25" t="s">
        <v>66</v>
      </c>
    </row>
    <row r="4" spans="1:24" x14ac:dyDescent="0.2">
      <c r="B4" s="1">
        <v>2</v>
      </c>
      <c r="C4" s="1">
        <v>4</v>
      </c>
      <c r="D4" s="1">
        <v>3</v>
      </c>
      <c r="E4" s="1">
        <v>3</v>
      </c>
      <c r="L4" s="1">
        <v>2</v>
      </c>
      <c r="M4" s="1">
        <v>4</v>
      </c>
      <c r="N4" s="1">
        <v>2</v>
      </c>
      <c r="O4" s="1">
        <v>3</v>
      </c>
      <c r="U4" s="25" t="s">
        <v>64</v>
      </c>
      <c r="V4" t="s">
        <v>21</v>
      </c>
      <c r="W4" t="s">
        <v>16</v>
      </c>
      <c r="X4" t="s">
        <v>65</v>
      </c>
    </row>
    <row r="5" spans="1:24" x14ac:dyDescent="0.2">
      <c r="B5" s="1">
        <v>4</v>
      </c>
      <c r="C5" s="1">
        <v>4</v>
      </c>
      <c r="D5" s="1">
        <v>3</v>
      </c>
      <c r="E5" s="1">
        <v>1</v>
      </c>
      <c r="L5" s="1">
        <v>4</v>
      </c>
      <c r="M5" s="1">
        <v>2</v>
      </c>
      <c r="N5" s="1">
        <v>4</v>
      </c>
      <c r="O5" s="1">
        <v>1</v>
      </c>
      <c r="U5" s="26" t="s">
        <v>19</v>
      </c>
      <c r="V5" s="27">
        <v>17</v>
      </c>
      <c r="W5" s="27">
        <v>20</v>
      </c>
      <c r="X5" s="27">
        <v>37</v>
      </c>
    </row>
    <row r="6" spans="1:24" x14ac:dyDescent="0.2">
      <c r="B6" s="1">
        <v>3</v>
      </c>
      <c r="C6" s="1">
        <v>1</v>
      </c>
      <c r="D6" s="1">
        <v>1</v>
      </c>
      <c r="E6" s="1">
        <v>2</v>
      </c>
      <c r="L6" s="1">
        <v>3</v>
      </c>
      <c r="M6" s="1">
        <v>2</v>
      </c>
      <c r="N6" s="1">
        <v>3</v>
      </c>
      <c r="O6" s="1">
        <v>3</v>
      </c>
      <c r="U6" s="26" t="s">
        <v>14</v>
      </c>
      <c r="V6" s="27">
        <v>148</v>
      </c>
      <c r="W6" s="27">
        <v>96</v>
      </c>
      <c r="X6" s="27">
        <v>244</v>
      </c>
    </row>
    <row r="7" spans="1:24" x14ac:dyDescent="0.2">
      <c r="B7" s="1">
        <v>2</v>
      </c>
      <c r="C7" s="1">
        <v>2</v>
      </c>
      <c r="D7" s="1">
        <v>3</v>
      </c>
      <c r="E7" s="1">
        <v>3</v>
      </c>
      <c r="L7" s="1">
        <v>2</v>
      </c>
      <c r="M7" s="1">
        <v>2</v>
      </c>
      <c r="N7" s="1">
        <v>3</v>
      </c>
      <c r="O7" s="1">
        <v>2</v>
      </c>
      <c r="U7" s="26" t="s">
        <v>24</v>
      </c>
      <c r="V7" s="27">
        <v>53</v>
      </c>
      <c r="W7" s="27">
        <v>38</v>
      </c>
      <c r="X7" s="27">
        <v>91</v>
      </c>
    </row>
    <row r="8" spans="1:24" x14ac:dyDescent="0.2">
      <c r="B8" s="1">
        <v>4</v>
      </c>
      <c r="C8" s="1">
        <v>3</v>
      </c>
      <c r="D8" s="1">
        <v>3</v>
      </c>
      <c r="E8" s="1">
        <v>4</v>
      </c>
      <c r="L8" s="1">
        <v>4</v>
      </c>
      <c r="M8" s="1">
        <v>3</v>
      </c>
      <c r="N8" s="1">
        <v>3</v>
      </c>
      <c r="O8" s="1">
        <v>3</v>
      </c>
      <c r="U8" s="26" t="s">
        <v>33</v>
      </c>
      <c r="V8" s="27">
        <v>4</v>
      </c>
      <c r="W8" s="27">
        <v>5</v>
      </c>
      <c r="X8" s="27">
        <v>9</v>
      </c>
    </row>
    <row r="9" spans="1:24" x14ac:dyDescent="0.2">
      <c r="B9" s="1">
        <v>4</v>
      </c>
      <c r="C9" s="1">
        <v>3</v>
      </c>
      <c r="D9" s="1">
        <v>3</v>
      </c>
      <c r="E9" s="1">
        <v>2</v>
      </c>
      <c r="L9" s="1">
        <v>3</v>
      </c>
      <c r="M9" s="1">
        <v>3</v>
      </c>
      <c r="N9" s="1">
        <v>3</v>
      </c>
      <c r="O9" s="1">
        <v>3</v>
      </c>
      <c r="U9" s="26" t="s">
        <v>65</v>
      </c>
      <c r="V9" s="27">
        <v>222</v>
      </c>
      <c r="W9" s="27">
        <v>159</v>
      </c>
      <c r="X9" s="27">
        <v>381</v>
      </c>
    </row>
    <row r="10" spans="1:24" x14ac:dyDescent="0.2">
      <c r="B10" s="1">
        <v>2</v>
      </c>
      <c r="C10" s="1">
        <v>2</v>
      </c>
      <c r="D10" s="1">
        <v>2</v>
      </c>
      <c r="E10" s="1">
        <v>2</v>
      </c>
      <c r="L10" s="1">
        <v>2</v>
      </c>
      <c r="M10" s="1">
        <v>3</v>
      </c>
      <c r="N10" s="1">
        <v>2</v>
      </c>
      <c r="O10" s="1">
        <v>2</v>
      </c>
    </row>
    <row r="11" spans="1:24" x14ac:dyDescent="0.2">
      <c r="C11" s="1">
        <v>2</v>
      </c>
      <c r="D11" s="1">
        <v>3</v>
      </c>
      <c r="E11" s="1">
        <v>3</v>
      </c>
      <c r="M11" s="1">
        <v>2</v>
      </c>
      <c r="N11" s="1">
        <v>3</v>
      </c>
      <c r="O11" s="1">
        <v>3</v>
      </c>
    </row>
    <row r="12" spans="1:24" x14ac:dyDescent="0.2">
      <c r="C12" s="1">
        <v>2</v>
      </c>
      <c r="D12" s="1">
        <v>3</v>
      </c>
      <c r="E12" s="1">
        <v>3</v>
      </c>
      <c r="M12" s="1">
        <v>2</v>
      </c>
      <c r="N12" s="1">
        <v>3</v>
      </c>
      <c r="O12" s="1">
        <v>3</v>
      </c>
    </row>
    <row r="13" spans="1:24" x14ac:dyDescent="0.2">
      <c r="C13" s="1">
        <v>2</v>
      </c>
      <c r="D13" s="1">
        <v>1</v>
      </c>
      <c r="E13" s="1">
        <v>2</v>
      </c>
      <c r="M13" s="1">
        <v>3</v>
      </c>
      <c r="N13" s="1">
        <v>1</v>
      </c>
      <c r="O13" s="1">
        <v>2</v>
      </c>
    </row>
    <row r="14" spans="1:24" x14ac:dyDescent="0.2">
      <c r="C14" s="1">
        <v>2</v>
      </c>
      <c r="D14" s="1">
        <v>3</v>
      </c>
      <c r="E14" s="1">
        <v>4</v>
      </c>
      <c r="M14" s="1">
        <v>2</v>
      </c>
      <c r="N14" s="1">
        <v>2</v>
      </c>
      <c r="O14" s="1">
        <v>4</v>
      </c>
      <c r="T14" s="8" t="s">
        <v>92</v>
      </c>
      <c r="V14" s="8" t="s">
        <v>21</v>
      </c>
      <c r="W14" s="8" t="s">
        <v>16</v>
      </c>
      <c r="X14" s="8" t="s">
        <v>93</v>
      </c>
    </row>
    <row r="15" spans="1:24" x14ac:dyDescent="0.2">
      <c r="C15" s="1">
        <v>4</v>
      </c>
      <c r="D15" s="1">
        <v>2</v>
      </c>
      <c r="E15" s="1">
        <v>4</v>
      </c>
      <c r="M15" s="1">
        <v>4</v>
      </c>
      <c r="N15" s="1">
        <v>3</v>
      </c>
      <c r="O15" s="1">
        <v>4</v>
      </c>
      <c r="U15" s="26" t="s">
        <v>19</v>
      </c>
      <c r="V15" s="27">
        <v>17</v>
      </c>
      <c r="W15" s="27">
        <v>20</v>
      </c>
      <c r="X15" s="27">
        <v>37</v>
      </c>
    </row>
    <row r="16" spans="1:24" x14ac:dyDescent="0.2">
      <c r="C16" s="1">
        <v>2</v>
      </c>
      <c r="D16" s="1">
        <v>4</v>
      </c>
      <c r="E16" s="1">
        <v>1</v>
      </c>
      <c r="M16" s="1">
        <v>2</v>
      </c>
      <c r="N16" s="1">
        <v>4</v>
      </c>
      <c r="O16" s="1">
        <v>1</v>
      </c>
      <c r="U16" s="26" t="s">
        <v>14</v>
      </c>
      <c r="V16" s="27">
        <v>148</v>
      </c>
      <c r="W16" s="27">
        <v>96</v>
      </c>
      <c r="X16" s="27">
        <v>244</v>
      </c>
    </row>
    <row r="17" spans="3:24" x14ac:dyDescent="0.2">
      <c r="C17" s="1">
        <v>2</v>
      </c>
      <c r="D17" s="1">
        <v>3</v>
      </c>
      <c r="E17" s="1">
        <v>1</v>
      </c>
      <c r="M17" s="1">
        <v>2</v>
      </c>
      <c r="N17" s="1">
        <v>4</v>
      </c>
      <c r="O17" s="1">
        <v>2</v>
      </c>
      <c r="U17" s="26" t="s">
        <v>24</v>
      </c>
      <c r="V17" s="27">
        <v>53</v>
      </c>
      <c r="W17" s="27">
        <v>38</v>
      </c>
      <c r="X17" s="27">
        <v>91</v>
      </c>
    </row>
    <row r="18" spans="3:24" x14ac:dyDescent="0.2">
      <c r="C18" s="1">
        <v>2</v>
      </c>
      <c r="D18" s="1">
        <v>4</v>
      </c>
      <c r="E18" s="1">
        <v>3</v>
      </c>
      <c r="M18" s="1">
        <v>2</v>
      </c>
      <c r="N18" s="1">
        <v>3</v>
      </c>
      <c r="O18" s="1">
        <v>2</v>
      </c>
      <c r="U18" s="26" t="s">
        <v>33</v>
      </c>
      <c r="V18" s="27">
        <v>4</v>
      </c>
      <c r="W18" s="27">
        <v>5</v>
      </c>
      <c r="X18" s="27">
        <v>9</v>
      </c>
    </row>
    <row r="19" spans="3:24" x14ac:dyDescent="0.2">
      <c r="C19" s="1">
        <v>2</v>
      </c>
      <c r="D19" s="1">
        <v>3</v>
      </c>
      <c r="E19" s="1">
        <v>3</v>
      </c>
      <c r="M19" s="1">
        <v>2</v>
      </c>
      <c r="N19" s="1">
        <v>3</v>
      </c>
      <c r="O19" s="1">
        <v>3</v>
      </c>
      <c r="U19" s="8" t="s">
        <v>93</v>
      </c>
      <c r="V19" s="27">
        <v>222</v>
      </c>
      <c r="W19" s="27">
        <v>159</v>
      </c>
      <c r="X19" s="27">
        <v>381</v>
      </c>
    </row>
    <row r="20" spans="3:24" x14ac:dyDescent="0.2">
      <c r="C20" s="1">
        <v>2</v>
      </c>
      <c r="D20" s="1">
        <v>3</v>
      </c>
      <c r="E20" s="1">
        <v>4</v>
      </c>
      <c r="M20" s="1">
        <v>2</v>
      </c>
      <c r="N20" s="1">
        <v>3</v>
      </c>
      <c r="O20" s="1">
        <v>4</v>
      </c>
    </row>
    <row r="21" spans="3:24" x14ac:dyDescent="0.2">
      <c r="C21" s="1">
        <v>3</v>
      </c>
      <c r="D21" s="1">
        <v>3</v>
      </c>
      <c r="E21" s="1">
        <v>4</v>
      </c>
      <c r="M21" s="1">
        <v>3</v>
      </c>
      <c r="N21" s="1">
        <v>3</v>
      </c>
      <c r="O21" s="1">
        <v>4</v>
      </c>
      <c r="U21" s="8" t="s">
        <v>94</v>
      </c>
      <c r="V21" s="36">
        <f>V19/X19</f>
        <v>0.58267716535433067</v>
      </c>
      <c r="W21" s="36">
        <f>W19/X19</f>
        <v>0.41732283464566927</v>
      </c>
    </row>
    <row r="22" spans="3:24" x14ac:dyDescent="0.2">
      <c r="C22" s="1">
        <v>3</v>
      </c>
      <c r="D22" s="1">
        <v>2</v>
      </c>
      <c r="E22" s="1">
        <v>2</v>
      </c>
      <c r="M22" s="1">
        <v>2</v>
      </c>
      <c r="N22" s="1">
        <v>2</v>
      </c>
      <c r="O22" s="1">
        <v>1</v>
      </c>
    </row>
    <row r="23" spans="3:24" x14ac:dyDescent="0.2">
      <c r="C23" s="1">
        <v>3</v>
      </c>
      <c r="D23" s="1">
        <v>2</v>
      </c>
      <c r="E23" s="1">
        <v>2</v>
      </c>
      <c r="M23" s="1">
        <v>4</v>
      </c>
      <c r="N23" s="1">
        <v>1</v>
      </c>
      <c r="O23" s="1">
        <v>2</v>
      </c>
    </row>
    <row r="24" spans="3:24" x14ac:dyDescent="0.2">
      <c r="C24" s="1">
        <v>2</v>
      </c>
      <c r="D24" s="1">
        <v>2</v>
      </c>
      <c r="E24" s="1">
        <v>2</v>
      </c>
      <c r="M24" s="1">
        <v>2</v>
      </c>
      <c r="N24" s="1">
        <v>2</v>
      </c>
      <c r="O24" s="1">
        <v>2</v>
      </c>
    </row>
    <row r="25" spans="3:24" x14ac:dyDescent="0.2">
      <c r="C25" s="1">
        <v>2</v>
      </c>
      <c r="D25" s="1">
        <v>2</v>
      </c>
      <c r="E25" s="1">
        <v>4</v>
      </c>
      <c r="M25" s="1">
        <v>3</v>
      </c>
      <c r="N25" s="1">
        <v>1</v>
      </c>
      <c r="O25" s="1">
        <v>3</v>
      </c>
    </row>
    <row r="26" spans="3:24" x14ac:dyDescent="0.2">
      <c r="C26" s="1">
        <v>2</v>
      </c>
      <c r="D26" s="1">
        <v>2</v>
      </c>
      <c r="E26" s="1">
        <v>1</v>
      </c>
      <c r="M26" s="1">
        <v>2</v>
      </c>
      <c r="N26" s="1">
        <v>2</v>
      </c>
      <c r="O26" s="1">
        <v>1</v>
      </c>
      <c r="T26" s="8" t="s">
        <v>95</v>
      </c>
      <c r="V26" s="8" t="s">
        <v>21</v>
      </c>
      <c r="W26" s="8" t="s">
        <v>16</v>
      </c>
      <c r="X26" s="8" t="s">
        <v>93</v>
      </c>
    </row>
    <row r="27" spans="3:24" x14ac:dyDescent="0.2">
      <c r="C27" s="1">
        <v>3</v>
      </c>
      <c r="D27" s="1">
        <v>2</v>
      </c>
      <c r="E27" s="1">
        <v>3</v>
      </c>
      <c r="M27" s="1">
        <v>3</v>
      </c>
      <c r="N27" s="1">
        <v>2</v>
      </c>
      <c r="O27" s="1">
        <v>2</v>
      </c>
      <c r="U27" s="26" t="s">
        <v>19</v>
      </c>
      <c r="V27" s="21">
        <f>V$21*$X15</f>
        <v>21.559055118110233</v>
      </c>
      <c r="W27" s="21">
        <f>W$21*$X15</f>
        <v>15.440944881889763</v>
      </c>
      <c r="X27" s="27">
        <v>37</v>
      </c>
    </row>
    <row r="28" spans="3:24" x14ac:dyDescent="0.2">
      <c r="C28" s="1">
        <v>2</v>
      </c>
      <c r="D28" s="1">
        <v>2</v>
      </c>
      <c r="E28" s="1">
        <v>4</v>
      </c>
      <c r="M28" s="1">
        <v>2</v>
      </c>
      <c r="N28" s="1">
        <v>2</v>
      </c>
      <c r="O28" s="1">
        <v>4</v>
      </c>
      <c r="U28" s="26" t="s">
        <v>14</v>
      </c>
      <c r="V28" s="21">
        <f t="shared" ref="V28:W30" si="0">V$21*$X16</f>
        <v>142.17322834645668</v>
      </c>
      <c r="W28" s="21">
        <f t="shared" si="0"/>
        <v>101.8267716535433</v>
      </c>
      <c r="X28" s="27">
        <v>244</v>
      </c>
    </row>
    <row r="29" spans="3:24" x14ac:dyDescent="0.2">
      <c r="C29" s="1">
        <v>4</v>
      </c>
      <c r="D29" s="1">
        <v>4</v>
      </c>
      <c r="E29" s="1">
        <v>3</v>
      </c>
      <c r="M29" s="1">
        <v>4</v>
      </c>
      <c r="N29" s="1">
        <v>3</v>
      </c>
      <c r="O29" s="1">
        <v>3</v>
      </c>
      <c r="U29" s="26" t="s">
        <v>24</v>
      </c>
      <c r="V29" s="21">
        <f t="shared" si="0"/>
        <v>53.023622047244089</v>
      </c>
      <c r="W29" s="21">
        <f t="shared" si="0"/>
        <v>37.976377952755904</v>
      </c>
      <c r="X29" s="27">
        <v>91</v>
      </c>
    </row>
    <row r="30" spans="3:24" x14ac:dyDescent="0.2">
      <c r="C30" s="1">
        <v>4</v>
      </c>
      <c r="D30" s="1">
        <v>4</v>
      </c>
      <c r="E30" s="1">
        <v>3</v>
      </c>
      <c r="M30" s="1">
        <v>4</v>
      </c>
      <c r="N30" s="1">
        <v>4</v>
      </c>
      <c r="O30" s="1">
        <v>2</v>
      </c>
      <c r="U30" s="26" t="s">
        <v>33</v>
      </c>
      <c r="V30" s="21">
        <f t="shared" si="0"/>
        <v>5.2440944881889759</v>
      </c>
      <c r="W30" s="21">
        <f t="shared" si="0"/>
        <v>3.7559055118110236</v>
      </c>
      <c r="X30" s="27">
        <v>9</v>
      </c>
    </row>
    <row r="31" spans="3:24" x14ac:dyDescent="0.2">
      <c r="C31" s="1">
        <v>3</v>
      </c>
      <c r="D31" s="1">
        <v>2</v>
      </c>
      <c r="E31" s="1">
        <v>3</v>
      </c>
      <c r="M31" s="1">
        <v>2</v>
      </c>
      <c r="N31" s="1">
        <v>1</v>
      </c>
      <c r="O31" s="1">
        <v>3</v>
      </c>
      <c r="U31" s="8" t="s">
        <v>93</v>
      </c>
      <c r="V31" s="5">
        <f>SUM(V27:V30)</f>
        <v>221.99999999999997</v>
      </c>
      <c r="W31" s="5">
        <f>SUM(W27:W30)</f>
        <v>159</v>
      </c>
      <c r="X31" s="27">
        <v>381</v>
      </c>
    </row>
    <row r="32" spans="3:24" x14ac:dyDescent="0.2">
      <c r="C32" s="1">
        <v>4</v>
      </c>
      <c r="D32" s="1">
        <v>4</v>
      </c>
      <c r="E32" s="1">
        <v>4</v>
      </c>
      <c r="M32" s="1">
        <v>2</v>
      </c>
      <c r="N32" s="1">
        <v>4</v>
      </c>
      <c r="O32" s="1">
        <v>2</v>
      </c>
    </row>
    <row r="33" spans="3:26" x14ac:dyDescent="0.2">
      <c r="C33" s="1">
        <v>2</v>
      </c>
      <c r="D33" s="1">
        <v>2</v>
      </c>
      <c r="E33" s="1">
        <v>3</v>
      </c>
      <c r="M33" s="1">
        <v>2</v>
      </c>
      <c r="N33" s="1">
        <v>2</v>
      </c>
      <c r="O33" s="1">
        <v>2</v>
      </c>
    </row>
    <row r="34" spans="3:26" x14ac:dyDescent="0.2">
      <c r="C34" s="1">
        <v>3</v>
      </c>
      <c r="D34" s="1">
        <v>3</v>
      </c>
      <c r="E34" s="1">
        <v>2</v>
      </c>
      <c r="M34" s="1">
        <v>2</v>
      </c>
      <c r="N34" s="1">
        <v>3</v>
      </c>
      <c r="O34" s="1">
        <v>2</v>
      </c>
    </row>
    <row r="35" spans="3:26" x14ac:dyDescent="0.2">
      <c r="C35" s="1">
        <v>3</v>
      </c>
      <c r="D35" s="1">
        <v>4</v>
      </c>
      <c r="E35" s="1">
        <v>2</v>
      </c>
      <c r="M35" s="1">
        <v>4</v>
      </c>
      <c r="N35" s="1">
        <v>3</v>
      </c>
      <c r="O35" s="1">
        <v>1</v>
      </c>
      <c r="T35" s="8" t="s">
        <v>96</v>
      </c>
      <c r="V35" s="8" t="s">
        <v>21</v>
      </c>
      <c r="W35" s="8" t="s">
        <v>16</v>
      </c>
    </row>
    <row r="36" spans="3:26" x14ac:dyDescent="0.2">
      <c r="C36" s="1">
        <v>2</v>
      </c>
      <c r="D36" s="1">
        <v>2</v>
      </c>
      <c r="E36" s="1">
        <v>2</v>
      </c>
      <c r="M36" s="1">
        <v>2</v>
      </c>
      <c r="N36" s="1">
        <v>3</v>
      </c>
      <c r="O36" s="1">
        <v>1</v>
      </c>
      <c r="U36" s="26" t="s">
        <v>19</v>
      </c>
      <c r="V36" s="21">
        <f>(V15-V27)^2/V27</f>
        <v>0.96409529342068068</v>
      </c>
      <c r="W36" s="21">
        <f>(W15-W27)^2/W27</f>
        <v>1.3460953153420845</v>
      </c>
      <c r="Y36" s="41" t="s">
        <v>97</v>
      </c>
      <c r="Z36" s="53">
        <f>SUM(V36:W39)</f>
        <v>3.5896753038057652</v>
      </c>
    </row>
    <row r="37" spans="3:26" x14ac:dyDescent="0.2">
      <c r="C37" s="1">
        <v>2</v>
      </c>
      <c r="D37" s="1">
        <v>1</v>
      </c>
      <c r="E37" s="1">
        <v>4</v>
      </c>
      <c r="M37" s="1">
        <v>2</v>
      </c>
      <c r="N37" s="1">
        <v>2</v>
      </c>
      <c r="O37" s="1">
        <v>3</v>
      </c>
      <c r="U37" s="26" t="s">
        <v>14</v>
      </c>
      <c r="V37" s="21">
        <f t="shared" ref="V37:W39" si="1">(V16-V28)^2/V28</f>
        <v>0.2388021169484971</v>
      </c>
      <c r="W37" s="21">
        <f t="shared" si="1"/>
        <v>0.33342182366393774</v>
      </c>
      <c r="Y37" s="41" t="s">
        <v>98</v>
      </c>
      <c r="Z37" s="53">
        <f>CHIDIST(Z36,3)</f>
        <v>0.30931642130045822</v>
      </c>
    </row>
    <row r="38" spans="3:26" x14ac:dyDescent="0.2">
      <c r="C38" s="1">
        <v>4</v>
      </c>
      <c r="D38" s="1">
        <v>2</v>
      </c>
      <c r="E38" s="1">
        <v>2</v>
      </c>
      <c r="M38" s="1">
        <v>4</v>
      </c>
      <c r="N38" s="1">
        <v>3</v>
      </c>
      <c r="O38" s="1">
        <v>2</v>
      </c>
      <c r="U38" s="26" t="s">
        <v>24</v>
      </c>
      <c r="V38" s="21">
        <f t="shared" si="1"/>
        <v>1.0523632570871881E-5</v>
      </c>
      <c r="W38" s="21">
        <f t="shared" si="1"/>
        <v>1.4693373778207312E-5</v>
      </c>
    </row>
    <row r="39" spans="3:26" x14ac:dyDescent="0.2">
      <c r="C39" s="1">
        <v>3</v>
      </c>
      <c r="D39" s="1">
        <v>3</v>
      </c>
      <c r="M39" s="1">
        <v>3</v>
      </c>
      <c r="N39" s="1">
        <v>2</v>
      </c>
      <c r="U39" s="26" t="s">
        <v>33</v>
      </c>
      <c r="V39" s="21">
        <f t="shared" si="1"/>
        <v>0.29514553924002723</v>
      </c>
      <c r="W39" s="21">
        <f t="shared" si="1"/>
        <v>0.41208999818418923</v>
      </c>
    </row>
    <row r="40" spans="3:26" x14ac:dyDescent="0.2">
      <c r="C40" s="1">
        <v>3</v>
      </c>
      <c r="D40" s="1">
        <v>2</v>
      </c>
      <c r="M40" s="1">
        <v>3</v>
      </c>
      <c r="N40" s="1">
        <v>3</v>
      </c>
    </row>
    <row r="41" spans="3:26" x14ac:dyDescent="0.2">
      <c r="C41" s="1">
        <v>3</v>
      </c>
      <c r="D41" s="1">
        <v>3</v>
      </c>
      <c r="M41" s="1">
        <v>2</v>
      </c>
      <c r="N41" s="1">
        <v>3</v>
      </c>
    </row>
    <row r="42" spans="3:26" x14ac:dyDescent="0.2">
      <c r="C42" s="1">
        <v>4</v>
      </c>
      <c r="D42" s="1">
        <v>4</v>
      </c>
      <c r="M42" s="1">
        <v>2</v>
      </c>
      <c r="N42" s="1">
        <v>2</v>
      </c>
    </row>
    <row r="43" spans="3:26" x14ac:dyDescent="0.2">
      <c r="C43" s="1">
        <v>4</v>
      </c>
      <c r="D43" s="1">
        <v>3</v>
      </c>
      <c r="M43" s="1">
        <v>4</v>
      </c>
      <c r="N43" s="1">
        <v>3</v>
      </c>
    </row>
    <row r="44" spans="3:26" x14ac:dyDescent="0.2">
      <c r="C44" s="1">
        <v>3</v>
      </c>
      <c r="D44" s="1">
        <v>4</v>
      </c>
      <c r="M44" s="1">
        <v>4</v>
      </c>
      <c r="N44" s="1">
        <v>4</v>
      </c>
    </row>
    <row r="45" spans="3:26" x14ac:dyDescent="0.2">
      <c r="C45" s="1">
        <v>4</v>
      </c>
      <c r="D45" s="1">
        <v>4</v>
      </c>
      <c r="M45" s="1">
        <v>2</v>
      </c>
      <c r="N45" s="1">
        <v>4</v>
      </c>
    </row>
    <row r="46" spans="3:26" x14ac:dyDescent="0.2">
      <c r="C46" s="1">
        <v>2</v>
      </c>
      <c r="D46" s="1">
        <v>3</v>
      </c>
      <c r="M46" s="1">
        <v>3</v>
      </c>
      <c r="N46" s="1">
        <v>4</v>
      </c>
    </row>
    <row r="47" spans="3:26" x14ac:dyDescent="0.2">
      <c r="C47" s="1">
        <v>3</v>
      </c>
      <c r="D47" s="1">
        <v>4</v>
      </c>
      <c r="M47" s="1">
        <v>3</v>
      </c>
      <c r="N47" s="1">
        <v>4</v>
      </c>
    </row>
    <row r="48" spans="3:26" x14ac:dyDescent="0.2">
      <c r="C48" s="1">
        <v>2</v>
      </c>
      <c r="D48" s="1">
        <v>3</v>
      </c>
      <c r="M48" s="1">
        <v>1</v>
      </c>
      <c r="N48" s="1">
        <v>2</v>
      </c>
    </row>
    <row r="49" spans="3:14" x14ac:dyDescent="0.2">
      <c r="C49" s="1">
        <v>4</v>
      </c>
      <c r="D49" s="1">
        <v>3</v>
      </c>
      <c r="M49" s="1">
        <v>4</v>
      </c>
      <c r="N49" s="1">
        <v>3</v>
      </c>
    </row>
    <row r="50" spans="3:14" x14ac:dyDescent="0.2">
      <c r="C50" s="1">
        <v>4</v>
      </c>
      <c r="D50" s="1">
        <v>3</v>
      </c>
      <c r="M50" s="1">
        <v>4</v>
      </c>
      <c r="N50" s="1">
        <v>4</v>
      </c>
    </row>
    <row r="51" spans="3:14" x14ac:dyDescent="0.2">
      <c r="C51" s="1">
        <v>2</v>
      </c>
      <c r="D51" s="1">
        <v>3</v>
      </c>
      <c r="M51" s="1">
        <v>3</v>
      </c>
      <c r="N51" s="1">
        <v>3</v>
      </c>
    </row>
    <row r="52" spans="3:14" x14ac:dyDescent="0.2">
      <c r="C52" s="1">
        <v>3</v>
      </c>
      <c r="D52" s="1">
        <v>2</v>
      </c>
      <c r="M52" s="1">
        <v>3</v>
      </c>
      <c r="N52" s="1">
        <v>2</v>
      </c>
    </row>
    <row r="53" spans="3:14" x14ac:dyDescent="0.2">
      <c r="C53" s="1">
        <v>2</v>
      </c>
      <c r="D53" s="1">
        <v>4</v>
      </c>
      <c r="M53" s="1">
        <v>3</v>
      </c>
      <c r="N53" s="1">
        <v>4</v>
      </c>
    </row>
    <row r="54" spans="3:14" x14ac:dyDescent="0.2">
      <c r="C54" s="1">
        <v>4</v>
      </c>
      <c r="D54" s="1">
        <v>2</v>
      </c>
      <c r="M54" s="1">
        <v>4</v>
      </c>
      <c r="N54" s="1">
        <v>1</v>
      </c>
    </row>
    <row r="55" spans="3:14" x14ac:dyDescent="0.2">
      <c r="C55" s="1">
        <v>2</v>
      </c>
      <c r="D55" s="1">
        <v>4</v>
      </c>
      <c r="M55" s="1">
        <v>3</v>
      </c>
      <c r="N55" s="1">
        <v>3</v>
      </c>
    </row>
    <row r="56" spans="3:14" x14ac:dyDescent="0.2">
      <c r="C56" s="1">
        <v>2</v>
      </c>
      <c r="D56" s="1">
        <v>4</v>
      </c>
      <c r="M56" s="1">
        <v>2</v>
      </c>
      <c r="N56" s="1">
        <v>3</v>
      </c>
    </row>
    <row r="57" spans="3:14" x14ac:dyDescent="0.2">
      <c r="C57" s="1">
        <v>2</v>
      </c>
      <c r="D57" s="1">
        <v>2</v>
      </c>
      <c r="M57" s="1">
        <v>3</v>
      </c>
      <c r="N57" s="1">
        <v>2</v>
      </c>
    </row>
    <row r="58" spans="3:14" x14ac:dyDescent="0.2">
      <c r="C58" s="1">
        <v>3</v>
      </c>
      <c r="D58" s="1">
        <v>3</v>
      </c>
      <c r="M58" s="1">
        <v>2</v>
      </c>
      <c r="N58" s="1">
        <v>3</v>
      </c>
    </row>
    <row r="59" spans="3:14" x14ac:dyDescent="0.2">
      <c r="C59" s="1">
        <v>4</v>
      </c>
      <c r="D59" s="1">
        <v>3</v>
      </c>
      <c r="M59" s="1">
        <v>2</v>
      </c>
      <c r="N59" s="1">
        <v>4</v>
      </c>
    </row>
    <row r="60" spans="3:14" x14ac:dyDescent="0.2">
      <c r="C60" s="1">
        <v>4</v>
      </c>
      <c r="D60" s="1">
        <v>1</v>
      </c>
      <c r="M60" s="1">
        <v>3</v>
      </c>
      <c r="N60" s="1">
        <v>1</v>
      </c>
    </row>
    <row r="61" spans="3:14" x14ac:dyDescent="0.2">
      <c r="C61" s="1">
        <v>4</v>
      </c>
      <c r="D61" s="1">
        <v>4</v>
      </c>
      <c r="M61" s="1">
        <v>3</v>
      </c>
      <c r="N61" s="1">
        <v>3</v>
      </c>
    </row>
    <row r="62" spans="3:14" x14ac:dyDescent="0.2">
      <c r="C62" s="1">
        <v>2</v>
      </c>
      <c r="D62" s="1">
        <v>2</v>
      </c>
      <c r="M62" s="1">
        <v>3</v>
      </c>
      <c r="N62" s="1">
        <v>2</v>
      </c>
    </row>
    <row r="63" spans="3:14" x14ac:dyDescent="0.2">
      <c r="C63" s="1">
        <v>2</v>
      </c>
      <c r="D63" s="1">
        <v>3</v>
      </c>
      <c r="M63" s="1">
        <v>2</v>
      </c>
      <c r="N63" s="1">
        <v>3</v>
      </c>
    </row>
    <row r="64" spans="3:14" x14ac:dyDescent="0.2">
      <c r="C64" s="1">
        <v>3</v>
      </c>
      <c r="D64" s="1">
        <v>2</v>
      </c>
      <c r="M64" s="1">
        <v>4</v>
      </c>
      <c r="N64" s="1">
        <v>2</v>
      </c>
    </row>
    <row r="65" spans="3:14" x14ac:dyDescent="0.2">
      <c r="C65" s="1">
        <v>3</v>
      </c>
      <c r="D65" s="1">
        <v>3</v>
      </c>
      <c r="M65" s="1">
        <v>4</v>
      </c>
      <c r="N65" s="1">
        <v>3</v>
      </c>
    </row>
    <row r="66" spans="3:14" x14ac:dyDescent="0.2">
      <c r="C66" s="1">
        <v>2</v>
      </c>
      <c r="D66" s="1">
        <v>3</v>
      </c>
      <c r="M66" s="1">
        <v>2</v>
      </c>
      <c r="N66" s="1">
        <v>4</v>
      </c>
    </row>
    <row r="67" spans="3:14" x14ac:dyDescent="0.2">
      <c r="C67" s="1">
        <v>4</v>
      </c>
      <c r="D67" s="1">
        <v>3</v>
      </c>
      <c r="M67" s="1">
        <v>3</v>
      </c>
      <c r="N67" s="1">
        <v>3</v>
      </c>
    </row>
    <row r="68" spans="3:14" x14ac:dyDescent="0.2">
      <c r="C68" s="1">
        <v>2</v>
      </c>
      <c r="D68" s="1">
        <v>2</v>
      </c>
      <c r="M68" s="1">
        <v>2</v>
      </c>
      <c r="N68" s="1">
        <v>1</v>
      </c>
    </row>
    <row r="69" spans="3:14" x14ac:dyDescent="0.2">
      <c r="C69" s="1">
        <v>2</v>
      </c>
      <c r="D69" s="1">
        <v>3</v>
      </c>
      <c r="M69" s="1">
        <v>2</v>
      </c>
      <c r="N69" s="1">
        <v>4</v>
      </c>
    </row>
    <row r="70" spans="3:14" x14ac:dyDescent="0.2">
      <c r="C70" s="1">
        <v>3</v>
      </c>
      <c r="D70" s="1">
        <v>2</v>
      </c>
      <c r="M70" s="1">
        <v>4</v>
      </c>
      <c r="N70" s="1">
        <v>2</v>
      </c>
    </row>
    <row r="71" spans="3:14" x14ac:dyDescent="0.2">
      <c r="C71" s="1">
        <v>2</v>
      </c>
      <c r="D71" s="1">
        <v>2</v>
      </c>
      <c r="M71" s="1">
        <v>2</v>
      </c>
      <c r="N71" s="1">
        <v>3</v>
      </c>
    </row>
    <row r="72" spans="3:14" x14ac:dyDescent="0.2">
      <c r="C72" s="1">
        <v>3</v>
      </c>
      <c r="D72" s="1">
        <v>3</v>
      </c>
      <c r="M72" s="1">
        <v>3</v>
      </c>
      <c r="N72" s="1">
        <v>2</v>
      </c>
    </row>
    <row r="73" spans="3:14" x14ac:dyDescent="0.2">
      <c r="C73" s="1">
        <v>2</v>
      </c>
      <c r="D73" s="1">
        <v>4</v>
      </c>
      <c r="M73" s="1">
        <v>3</v>
      </c>
      <c r="N73" s="1">
        <v>4</v>
      </c>
    </row>
    <row r="74" spans="3:14" x14ac:dyDescent="0.2">
      <c r="C74" s="1">
        <v>3</v>
      </c>
      <c r="D74" s="1">
        <v>4</v>
      </c>
      <c r="M74" s="1">
        <v>4</v>
      </c>
      <c r="N74" s="1">
        <v>4</v>
      </c>
    </row>
    <row r="75" spans="3:14" x14ac:dyDescent="0.2">
      <c r="C75" s="1">
        <v>3</v>
      </c>
      <c r="D75" s="1">
        <v>3</v>
      </c>
      <c r="M75" s="1">
        <v>2</v>
      </c>
      <c r="N75" s="1">
        <v>2</v>
      </c>
    </row>
    <row r="76" spans="3:14" x14ac:dyDescent="0.2">
      <c r="C76" s="1">
        <v>4</v>
      </c>
      <c r="D76" s="1">
        <v>4</v>
      </c>
      <c r="M76" s="1">
        <v>4</v>
      </c>
      <c r="N76" s="1">
        <v>3</v>
      </c>
    </row>
    <row r="77" spans="3:14" x14ac:dyDescent="0.2">
      <c r="C77" s="1">
        <v>3</v>
      </c>
      <c r="D77" s="1">
        <v>2</v>
      </c>
      <c r="M77" s="1">
        <v>3</v>
      </c>
      <c r="N77" s="1">
        <v>2</v>
      </c>
    </row>
    <row r="78" spans="3:14" x14ac:dyDescent="0.2">
      <c r="C78" s="1">
        <v>2</v>
      </c>
      <c r="D78" s="1">
        <v>2</v>
      </c>
      <c r="M78" s="1">
        <v>2</v>
      </c>
      <c r="N78" s="1">
        <v>3</v>
      </c>
    </row>
    <row r="79" spans="3:14" x14ac:dyDescent="0.2">
      <c r="C79" s="1">
        <v>4</v>
      </c>
      <c r="D79" s="1">
        <v>4</v>
      </c>
      <c r="M79" s="1">
        <v>2</v>
      </c>
      <c r="N79" s="1">
        <v>3</v>
      </c>
    </row>
    <row r="80" spans="3:14" x14ac:dyDescent="0.2">
      <c r="C80" s="1">
        <v>2</v>
      </c>
      <c r="D80" s="1">
        <v>4</v>
      </c>
      <c r="M80" s="1">
        <v>3</v>
      </c>
      <c r="N80" s="1">
        <v>4</v>
      </c>
    </row>
    <row r="81" spans="3:14" x14ac:dyDescent="0.2">
      <c r="C81" s="1">
        <v>3</v>
      </c>
      <c r="D81" s="1">
        <v>3</v>
      </c>
      <c r="M81" s="1">
        <v>2</v>
      </c>
      <c r="N81" s="1">
        <v>3</v>
      </c>
    </row>
    <row r="82" spans="3:14" x14ac:dyDescent="0.2">
      <c r="C82" s="1">
        <v>3</v>
      </c>
      <c r="D82" s="1">
        <v>3</v>
      </c>
      <c r="M82" s="1">
        <v>2</v>
      </c>
      <c r="N82" s="1">
        <v>2</v>
      </c>
    </row>
    <row r="83" spans="3:14" x14ac:dyDescent="0.2">
      <c r="C83" s="1">
        <v>3</v>
      </c>
      <c r="D83" s="1">
        <v>4</v>
      </c>
      <c r="M83" s="1">
        <v>3</v>
      </c>
      <c r="N83" s="1">
        <v>4</v>
      </c>
    </row>
    <row r="84" spans="3:14" x14ac:dyDescent="0.2">
      <c r="C84" s="1">
        <v>4</v>
      </c>
      <c r="D84" s="1">
        <v>2</v>
      </c>
      <c r="M84" s="1">
        <v>4</v>
      </c>
      <c r="N84" s="1">
        <v>2</v>
      </c>
    </row>
    <row r="85" spans="3:14" x14ac:dyDescent="0.2">
      <c r="C85" s="1">
        <v>4</v>
      </c>
      <c r="D85" s="1">
        <v>2</v>
      </c>
      <c r="M85" s="1">
        <v>3</v>
      </c>
      <c r="N85" s="1">
        <v>1</v>
      </c>
    </row>
    <row r="86" spans="3:14" x14ac:dyDescent="0.2">
      <c r="C86" s="1">
        <v>3</v>
      </c>
      <c r="D86" s="1">
        <v>4</v>
      </c>
      <c r="M86" s="1">
        <v>2</v>
      </c>
      <c r="N86" s="1">
        <v>3</v>
      </c>
    </row>
    <row r="87" spans="3:14" x14ac:dyDescent="0.2">
      <c r="C87" s="1">
        <v>2</v>
      </c>
      <c r="D87" s="1">
        <v>2</v>
      </c>
      <c r="M87" s="1">
        <v>2</v>
      </c>
      <c r="N87" s="1">
        <v>1</v>
      </c>
    </row>
    <row r="88" spans="3:14" x14ac:dyDescent="0.2">
      <c r="C88" s="1">
        <v>3</v>
      </c>
      <c r="D88" s="1">
        <v>2</v>
      </c>
      <c r="M88" s="1">
        <v>4</v>
      </c>
      <c r="N88" s="1">
        <v>1</v>
      </c>
    </row>
    <row r="89" spans="3:14" x14ac:dyDescent="0.2">
      <c r="C89" s="1">
        <v>2</v>
      </c>
      <c r="D89" s="1">
        <v>3</v>
      </c>
      <c r="M89" s="1">
        <v>2</v>
      </c>
      <c r="N89" s="1">
        <v>1</v>
      </c>
    </row>
    <row r="90" spans="3:14" x14ac:dyDescent="0.2">
      <c r="C90" s="1">
        <v>2</v>
      </c>
      <c r="D90" s="1">
        <v>3</v>
      </c>
      <c r="M90" s="1">
        <v>2</v>
      </c>
      <c r="N90" s="1">
        <v>1</v>
      </c>
    </row>
    <row r="91" spans="3:14" x14ac:dyDescent="0.2">
      <c r="C91" s="1">
        <v>3</v>
      </c>
      <c r="D91" s="1">
        <v>3</v>
      </c>
      <c r="M91" s="1">
        <v>3</v>
      </c>
      <c r="N91" s="1">
        <v>1</v>
      </c>
    </row>
    <row r="92" spans="3:14" x14ac:dyDescent="0.2">
      <c r="C92" s="1">
        <v>2</v>
      </c>
      <c r="D92" s="1">
        <v>1</v>
      </c>
      <c r="M92" s="1">
        <v>3</v>
      </c>
      <c r="N92" s="1">
        <v>1</v>
      </c>
    </row>
    <row r="93" spans="3:14" x14ac:dyDescent="0.2">
      <c r="C93" s="1">
        <v>1</v>
      </c>
      <c r="M93" s="1">
        <v>1</v>
      </c>
    </row>
    <row r="94" spans="3:14" x14ac:dyDescent="0.2">
      <c r="C94" s="1">
        <v>2</v>
      </c>
      <c r="M94" s="1">
        <v>2</v>
      </c>
    </row>
    <row r="95" spans="3:14" x14ac:dyDescent="0.2">
      <c r="C95" s="1">
        <v>4</v>
      </c>
      <c r="M95" s="1">
        <v>3</v>
      </c>
    </row>
    <row r="96" spans="3:14" x14ac:dyDescent="0.2">
      <c r="C96" s="1">
        <v>2</v>
      </c>
      <c r="M96" s="1">
        <v>3</v>
      </c>
    </row>
    <row r="97" spans="3:13" x14ac:dyDescent="0.2">
      <c r="C97" s="1">
        <v>3</v>
      </c>
      <c r="M97" s="1">
        <v>2</v>
      </c>
    </row>
    <row r="98" spans="3:13" x14ac:dyDescent="0.2">
      <c r="C98" s="1">
        <v>4</v>
      </c>
      <c r="M98" s="1">
        <v>4</v>
      </c>
    </row>
    <row r="99" spans="3:13" x14ac:dyDescent="0.2">
      <c r="C99" s="1">
        <v>2</v>
      </c>
      <c r="M99" s="1">
        <v>3</v>
      </c>
    </row>
    <row r="100" spans="3:13" x14ac:dyDescent="0.2">
      <c r="C100" s="1">
        <v>4</v>
      </c>
      <c r="M100" s="1">
        <v>4</v>
      </c>
    </row>
    <row r="101" spans="3:13" x14ac:dyDescent="0.2">
      <c r="C101" s="1">
        <v>4</v>
      </c>
      <c r="M101" s="1">
        <v>4</v>
      </c>
    </row>
    <row r="102" spans="3:13" x14ac:dyDescent="0.2">
      <c r="C102" s="1">
        <v>2</v>
      </c>
      <c r="M102" s="1">
        <v>2</v>
      </c>
    </row>
    <row r="103" spans="3:13" x14ac:dyDescent="0.2">
      <c r="C103" s="1">
        <v>3</v>
      </c>
      <c r="M103" s="1">
        <v>2</v>
      </c>
    </row>
    <row r="104" spans="3:13" x14ac:dyDescent="0.2">
      <c r="C104" s="1">
        <v>4</v>
      </c>
      <c r="M104" s="1">
        <v>4</v>
      </c>
    </row>
    <row r="105" spans="3:13" x14ac:dyDescent="0.2">
      <c r="C105" s="1">
        <v>3</v>
      </c>
      <c r="M105" s="1">
        <v>2</v>
      </c>
    </row>
    <row r="106" spans="3:13" x14ac:dyDescent="0.2">
      <c r="C106" s="1">
        <v>3</v>
      </c>
      <c r="M106" s="1">
        <v>3</v>
      </c>
    </row>
    <row r="107" spans="3:13" x14ac:dyDescent="0.2">
      <c r="C107" s="1">
        <v>2</v>
      </c>
      <c r="M107" s="1">
        <v>2</v>
      </c>
    </row>
    <row r="108" spans="3:13" x14ac:dyDescent="0.2">
      <c r="C108" s="1">
        <v>2</v>
      </c>
      <c r="M108" s="1">
        <v>1</v>
      </c>
    </row>
    <row r="109" spans="3:13" x14ac:dyDescent="0.2">
      <c r="C109" s="1">
        <v>3</v>
      </c>
      <c r="M109" s="1">
        <v>4</v>
      </c>
    </row>
    <row r="110" spans="3:13" x14ac:dyDescent="0.2">
      <c r="C110" s="1">
        <v>3</v>
      </c>
      <c r="M110" s="1">
        <v>4</v>
      </c>
    </row>
    <row r="111" spans="3:13" x14ac:dyDescent="0.2">
      <c r="C111" s="1">
        <v>3</v>
      </c>
      <c r="M111" s="1">
        <v>3</v>
      </c>
    </row>
    <row r="112" spans="3:13" x14ac:dyDescent="0.2">
      <c r="C112" s="1">
        <v>2</v>
      </c>
      <c r="M112" s="1">
        <v>2</v>
      </c>
    </row>
    <row r="113" spans="3:13" x14ac:dyDescent="0.2">
      <c r="C113" s="1">
        <v>3</v>
      </c>
      <c r="M113" s="1">
        <v>4</v>
      </c>
    </row>
    <row r="114" spans="3:13" x14ac:dyDescent="0.2">
      <c r="C114" s="1">
        <v>3</v>
      </c>
      <c r="M114" s="1">
        <v>2</v>
      </c>
    </row>
    <row r="115" spans="3:13" x14ac:dyDescent="0.2">
      <c r="C115" s="1">
        <v>4</v>
      </c>
      <c r="M115" s="1">
        <v>4</v>
      </c>
    </row>
    <row r="116" spans="3:13" x14ac:dyDescent="0.2">
      <c r="C116" s="1">
        <v>4</v>
      </c>
      <c r="M116" s="1">
        <v>2</v>
      </c>
    </row>
    <row r="117" spans="3:13" x14ac:dyDescent="0.2">
      <c r="C117" s="1">
        <v>2</v>
      </c>
      <c r="M117" s="1">
        <v>2</v>
      </c>
    </row>
    <row r="118" spans="3:13" x14ac:dyDescent="0.2">
      <c r="C118" s="1">
        <v>3</v>
      </c>
      <c r="M118" s="1">
        <v>2</v>
      </c>
    </row>
    <row r="119" spans="3:13" x14ac:dyDescent="0.2">
      <c r="C119" s="1">
        <v>2</v>
      </c>
      <c r="M119" s="1">
        <v>2</v>
      </c>
    </row>
    <row r="120" spans="3:13" x14ac:dyDescent="0.2">
      <c r="C120" s="1">
        <v>2</v>
      </c>
      <c r="M120" s="1">
        <v>3</v>
      </c>
    </row>
    <row r="121" spans="3:13" x14ac:dyDescent="0.2">
      <c r="C121" s="1">
        <v>4</v>
      </c>
      <c r="M121" s="1">
        <v>4</v>
      </c>
    </row>
    <row r="122" spans="3:13" x14ac:dyDescent="0.2">
      <c r="C122" s="1">
        <v>4</v>
      </c>
      <c r="M122" s="1">
        <v>3</v>
      </c>
    </row>
    <row r="123" spans="3:13" x14ac:dyDescent="0.2">
      <c r="C123" s="1">
        <v>3</v>
      </c>
      <c r="M123" s="1">
        <v>3</v>
      </c>
    </row>
    <row r="124" spans="3:13" x14ac:dyDescent="0.2">
      <c r="C124" s="1">
        <v>4</v>
      </c>
      <c r="M124" s="1">
        <v>4</v>
      </c>
    </row>
    <row r="125" spans="3:13" x14ac:dyDescent="0.2">
      <c r="C125" s="1">
        <v>4</v>
      </c>
      <c r="M125" s="1">
        <v>4</v>
      </c>
    </row>
    <row r="126" spans="3:13" x14ac:dyDescent="0.2">
      <c r="C126" s="1">
        <v>3</v>
      </c>
      <c r="M126" s="1">
        <v>3</v>
      </c>
    </row>
    <row r="127" spans="3:13" x14ac:dyDescent="0.2">
      <c r="C127" s="1">
        <v>4</v>
      </c>
      <c r="M127" s="1">
        <v>3</v>
      </c>
    </row>
    <row r="128" spans="3:13" x14ac:dyDescent="0.2">
      <c r="C128" s="1">
        <v>4</v>
      </c>
      <c r="M128" s="1">
        <v>4</v>
      </c>
    </row>
    <row r="129" spans="3:13" x14ac:dyDescent="0.2">
      <c r="C129" s="1">
        <v>2</v>
      </c>
      <c r="M129" s="1">
        <v>2</v>
      </c>
    </row>
    <row r="130" spans="3:13" x14ac:dyDescent="0.2">
      <c r="C130" s="1">
        <v>2</v>
      </c>
      <c r="M130" s="1">
        <v>3</v>
      </c>
    </row>
    <row r="131" spans="3:13" x14ac:dyDescent="0.2">
      <c r="C131" s="1">
        <v>2</v>
      </c>
      <c r="M131" s="1">
        <v>2</v>
      </c>
    </row>
    <row r="132" spans="3:13" x14ac:dyDescent="0.2">
      <c r="C132" s="1">
        <v>4</v>
      </c>
      <c r="M132" s="1">
        <v>3</v>
      </c>
    </row>
    <row r="133" spans="3:13" x14ac:dyDescent="0.2">
      <c r="C133" s="1">
        <v>4</v>
      </c>
      <c r="M133" s="1">
        <v>4</v>
      </c>
    </row>
    <row r="134" spans="3:13" x14ac:dyDescent="0.2">
      <c r="C134" s="1">
        <v>3</v>
      </c>
      <c r="M134" s="1">
        <v>4</v>
      </c>
    </row>
    <row r="135" spans="3:13" x14ac:dyDescent="0.2">
      <c r="C135" s="1">
        <v>2</v>
      </c>
      <c r="M135" s="1">
        <v>3</v>
      </c>
    </row>
    <row r="136" spans="3:13" x14ac:dyDescent="0.2">
      <c r="C136" s="1">
        <v>1</v>
      </c>
      <c r="M136" s="1">
        <v>1</v>
      </c>
    </row>
    <row r="137" spans="3:13" x14ac:dyDescent="0.2">
      <c r="C137" s="1">
        <v>3</v>
      </c>
      <c r="M137" s="1">
        <v>2</v>
      </c>
    </row>
    <row r="138" spans="3:13" x14ac:dyDescent="0.2">
      <c r="C138" s="1">
        <v>4</v>
      </c>
      <c r="M138" s="1">
        <v>4</v>
      </c>
    </row>
    <row r="139" spans="3:13" x14ac:dyDescent="0.2">
      <c r="C139" s="1">
        <v>2</v>
      </c>
      <c r="M139" s="1">
        <v>2</v>
      </c>
    </row>
    <row r="140" spans="3:13" x14ac:dyDescent="0.2">
      <c r="C140" s="1">
        <v>2</v>
      </c>
      <c r="M140" s="1">
        <v>2</v>
      </c>
    </row>
    <row r="141" spans="3:13" x14ac:dyDescent="0.2">
      <c r="C141" s="1">
        <v>4</v>
      </c>
      <c r="M141" s="1">
        <v>4</v>
      </c>
    </row>
    <row r="142" spans="3:13" x14ac:dyDescent="0.2">
      <c r="C142" s="1">
        <v>3</v>
      </c>
      <c r="M142" s="1">
        <v>2</v>
      </c>
    </row>
    <row r="143" spans="3:13" x14ac:dyDescent="0.2">
      <c r="C143" s="1">
        <v>3</v>
      </c>
      <c r="M143" s="1">
        <v>3</v>
      </c>
    </row>
    <row r="144" spans="3:13" x14ac:dyDescent="0.2">
      <c r="C144" s="1">
        <v>1</v>
      </c>
      <c r="M144" s="1">
        <v>4</v>
      </c>
    </row>
    <row r="145" spans="3:13" x14ac:dyDescent="0.2">
      <c r="C145" s="1">
        <v>4</v>
      </c>
      <c r="M145" s="1">
        <v>4</v>
      </c>
    </row>
    <row r="146" spans="3:13" x14ac:dyDescent="0.2">
      <c r="C146" s="1">
        <v>2</v>
      </c>
      <c r="M146" s="1">
        <v>3</v>
      </c>
    </row>
    <row r="147" spans="3:13" x14ac:dyDescent="0.2">
      <c r="C147" s="1">
        <v>4</v>
      </c>
      <c r="M147" s="1">
        <v>4</v>
      </c>
    </row>
    <row r="148" spans="3:13" x14ac:dyDescent="0.2">
      <c r="C148" s="1">
        <v>2</v>
      </c>
      <c r="M148" s="1">
        <v>2</v>
      </c>
    </row>
    <row r="149" spans="3:13" x14ac:dyDescent="0.2">
      <c r="C149" s="1">
        <v>3</v>
      </c>
      <c r="M149" s="1">
        <v>3</v>
      </c>
    </row>
    <row r="150" spans="3:13" x14ac:dyDescent="0.2">
      <c r="C150" s="1">
        <v>3</v>
      </c>
      <c r="M150" s="1">
        <v>3</v>
      </c>
    </row>
    <row r="151" spans="3:13" x14ac:dyDescent="0.2">
      <c r="C151" s="1">
        <v>4</v>
      </c>
      <c r="M151" s="1">
        <v>4</v>
      </c>
    </row>
    <row r="152" spans="3:13" x14ac:dyDescent="0.2">
      <c r="C152" s="1">
        <v>2</v>
      </c>
      <c r="M152" s="1">
        <v>2</v>
      </c>
    </row>
    <row r="153" spans="3:13" x14ac:dyDescent="0.2">
      <c r="C153" s="1">
        <v>4</v>
      </c>
      <c r="M153" s="1">
        <v>3</v>
      </c>
    </row>
    <row r="154" spans="3:13" x14ac:dyDescent="0.2">
      <c r="C154" s="1">
        <v>3</v>
      </c>
      <c r="M154" s="1">
        <v>3</v>
      </c>
    </row>
    <row r="155" spans="3:13" x14ac:dyDescent="0.2">
      <c r="C155" s="1">
        <v>4</v>
      </c>
      <c r="M155" s="1">
        <v>2</v>
      </c>
    </row>
    <row r="156" spans="3:13" x14ac:dyDescent="0.2">
      <c r="C156" s="1">
        <v>3</v>
      </c>
      <c r="M156" s="1">
        <v>4</v>
      </c>
    </row>
    <row r="157" spans="3:13" x14ac:dyDescent="0.2">
      <c r="C157" s="1">
        <v>2</v>
      </c>
      <c r="M157" s="1">
        <v>2</v>
      </c>
    </row>
    <row r="158" spans="3:13" x14ac:dyDescent="0.2">
      <c r="C158" s="1">
        <v>3</v>
      </c>
      <c r="M158" s="1">
        <v>3</v>
      </c>
    </row>
    <row r="159" spans="3:13" x14ac:dyDescent="0.2">
      <c r="C159" s="1">
        <v>3</v>
      </c>
      <c r="M159" s="1">
        <v>2</v>
      </c>
    </row>
    <row r="160" spans="3:13" x14ac:dyDescent="0.2">
      <c r="C160" s="1">
        <v>4</v>
      </c>
      <c r="M160" s="1">
        <v>4</v>
      </c>
    </row>
    <row r="161" spans="3:19" x14ac:dyDescent="0.2">
      <c r="C161" s="1">
        <v>3</v>
      </c>
      <c r="M161" s="1">
        <v>4</v>
      </c>
    </row>
    <row r="162" spans="3:19" x14ac:dyDescent="0.2">
      <c r="C162" s="1">
        <v>2</v>
      </c>
      <c r="M162" s="1">
        <v>2</v>
      </c>
      <c r="Q162" s="33"/>
      <c r="R162" s="33"/>
      <c r="S162" s="33"/>
    </row>
    <row r="163" spans="3:19" x14ac:dyDescent="0.2">
      <c r="C163" s="1">
        <v>3</v>
      </c>
      <c r="M163" s="1">
        <v>3</v>
      </c>
      <c r="Q163" s="33"/>
      <c r="R163" s="33"/>
      <c r="S163" s="33"/>
    </row>
    <row r="164" spans="3:19" x14ac:dyDescent="0.2">
      <c r="C164" s="1">
        <v>2</v>
      </c>
      <c r="M164" s="1">
        <v>2</v>
      </c>
      <c r="Q164" s="30"/>
      <c r="R164" s="30"/>
      <c r="S164" s="30"/>
    </row>
    <row r="165" spans="3:19" x14ac:dyDescent="0.2">
      <c r="C165" s="1">
        <v>3</v>
      </c>
      <c r="M165" s="1">
        <v>3</v>
      </c>
      <c r="Q165" s="10"/>
      <c r="R165" s="10"/>
      <c r="S165" s="10"/>
    </row>
    <row r="166" spans="3:19" x14ac:dyDescent="0.2">
      <c r="C166" s="1">
        <v>3</v>
      </c>
      <c r="M166" s="1">
        <v>3</v>
      </c>
      <c r="Q166" s="10"/>
      <c r="R166" s="10"/>
      <c r="S166" s="10"/>
    </row>
    <row r="167" spans="3:19" x14ac:dyDescent="0.2">
      <c r="C167" s="1">
        <v>4</v>
      </c>
      <c r="M167" s="1">
        <v>3</v>
      </c>
      <c r="Q167" s="10"/>
      <c r="R167" s="10"/>
      <c r="S167" s="10"/>
    </row>
    <row r="168" spans="3:19" x14ac:dyDescent="0.2">
      <c r="C168" s="1">
        <v>4</v>
      </c>
      <c r="M168" s="1">
        <v>4</v>
      </c>
      <c r="Q168" s="10"/>
      <c r="R168" s="10"/>
      <c r="S168" s="10"/>
    </row>
    <row r="169" spans="3:19" x14ac:dyDescent="0.2">
      <c r="C169" s="1">
        <v>2</v>
      </c>
      <c r="M169" s="1">
        <v>3</v>
      </c>
      <c r="Q169" s="10"/>
      <c r="R169" s="10"/>
      <c r="S169" s="10"/>
    </row>
    <row r="170" spans="3:19" x14ac:dyDescent="0.2">
      <c r="C170" s="1">
        <v>4</v>
      </c>
      <c r="M170" s="1">
        <v>4</v>
      </c>
      <c r="Q170" s="10"/>
      <c r="R170" s="10"/>
      <c r="S170" s="10"/>
    </row>
    <row r="171" spans="3:19" x14ac:dyDescent="0.2">
      <c r="C171" s="1">
        <v>3</v>
      </c>
      <c r="M171" s="1">
        <v>3</v>
      </c>
      <c r="Q171" s="10"/>
      <c r="R171" s="10"/>
      <c r="S171" s="10"/>
    </row>
    <row r="172" spans="3:19" x14ac:dyDescent="0.2">
      <c r="C172" s="1">
        <v>3</v>
      </c>
      <c r="M172" s="1">
        <v>3</v>
      </c>
      <c r="Q172" s="10"/>
      <c r="R172" s="10"/>
      <c r="S172" s="10"/>
    </row>
    <row r="173" spans="3:19" x14ac:dyDescent="0.2">
      <c r="C173" s="1">
        <v>3</v>
      </c>
      <c r="M173" s="1">
        <v>3</v>
      </c>
      <c r="Q173" s="10"/>
      <c r="R173" s="10"/>
      <c r="S173" s="10"/>
    </row>
    <row r="174" spans="3:19" x14ac:dyDescent="0.2">
      <c r="C174" s="1">
        <v>3</v>
      </c>
      <c r="M174" s="1">
        <v>3</v>
      </c>
      <c r="Q174" s="10"/>
      <c r="R174" s="10"/>
      <c r="S174" s="10"/>
    </row>
    <row r="175" spans="3:19" x14ac:dyDescent="0.2">
      <c r="C175" s="1">
        <v>2</v>
      </c>
      <c r="M175" s="1">
        <v>1</v>
      </c>
      <c r="Q175" s="10"/>
      <c r="R175" s="10"/>
      <c r="S175" s="10"/>
    </row>
    <row r="176" spans="3:19" x14ac:dyDescent="0.2">
      <c r="C176" s="1">
        <v>2</v>
      </c>
      <c r="M176" s="1">
        <v>2</v>
      </c>
    </row>
    <row r="177" spans="3:13" x14ac:dyDescent="0.2">
      <c r="C177" s="1">
        <v>2</v>
      </c>
      <c r="M177" s="1">
        <v>3</v>
      </c>
    </row>
    <row r="178" spans="3:13" x14ac:dyDescent="0.2">
      <c r="C178" s="1">
        <v>3</v>
      </c>
      <c r="M178" s="1">
        <v>4</v>
      </c>
    </row>
    <row r="179" spans="3:13" x14ac:dyDescent="0.2">
      <c r="C179" s="1">
        <v>3</v>
      </c>
      <c r="M179" s="1">
        <v>3</v>
      </c>
    </row>
    <row r="180" spans="3:13" x14ac:dyDescent="0.2">
      <c r="C180" s="1">
        <v>1</v>
      </c>
      <c r="M180" s="1">
        <v>1</v>
      </c>
    </row>
    <row r="181" spans="3:13" x14ac:dyDescent="0.2">
      <c r="C181" s="1">
        <v>3</v>
      </c>
      <c r="M181" s="1">
        <v>2</v>
      </c>
    </row>
    <row r="182" spans="3:13" x14ac:dyDescent="0.2">
      <c r="C182" s="1">
        <v>4</v>
      </c>
      <c r="M182" s="1">
        <v>4</v>
      </c>
    </row>
    <row r="183" spans="3:13" x14ac:dyDescent="0.2">
      <c r="C183" s="1">
        <v>4</v>
      </c>
      <c r="M183" s="1">
        <v>4</v>
      </c>
    </row>
    <row r="184" spans="3:13" x14ac:dyDescent="0.2">
      <c r="C184" s="1">
        <v>3</v>
      </c>
      <c r="M184" s="1">
        <v>2</v>
      </c>
    </row>
    <row r="185" spans="3:13" x14ac:dyDescent="0.2">
      <c r="C185" s="1">
        <v>2</v>
      </c>
      <c r="M185" s="1">
        <v>2</v>
      </c>
    </row>
    <row r="186" spans="3:13" x14ac:dyDescent="0.2">
      <c r="C186" s="1">
        <v>2</v>
      </c>
      <c r="M186" s="1">
        <v>2</v>
      </c>
    </row>
    <row r="187" spans="3:13" x14ac:dyDescent="0.2">
      <c r="C187" s="1">
        <v>2</v>
      </c>
      <c r="M187" s="1">
        <v>2</v>
      </c>
    </row>
    <row r="188" spans="3:13" x14ac:dyDescent="0.2">
      <c r="C188" s="1">
        <v>3</v>
      </c>
      <c r="M188" s="1">
        <v>2</v>
      </c>
    </row>
    <row r="189" spans="3:13" x14ac:dyDescent="0.2">
      <c r="C189" s="1">
        <v>3</v>
      </c>
      <c r="M189" s="1">
        <v>3</v>
      </c>
    </row>
    <row r="190" spans="3:13" x14ac:dyDescent="0.2">
      <c r="C190" s="1">
        <v>2</v>
      </c>
      <c r="M190" s="1">
        <v>2</v>
      </c>
    </row>
    <row r="191" spans="3:13" x14ac:dyDescent="0.2">
      <c r="C191" s="1">
        <v>3</v>
      </c>
      <c r="M191" s="1">
        <v>2</v>
      </c>
    </row>
    <row r="192" spans="3:13" x14ac:dyDescent="0.2">
      <c r="C192" s="1">
        <v>4</v>
      </c>
      <c r="M192" s="1">
        <v>4</v>
      </c>
    </row>
    <row r="193" spans="3:13" x14ac:dyDescent="0.2">
      <c r="C193" s="1">
        <v>4</v>
      </c>
      <c r="M193" s="1">
        <v>3</v>
      </c>
    </row>
    <row r="194" spans="3:13" x14ac:dyDescent="0.2">
      <c r="C194" s="1">
        <v>4</v>
      </c>
      <c r="M194" s="1">
        <v>3</v>
      </c>
    </row>
    <row r="195" spans="3:13" x14ac:dyDescent="0.2">
      <c r="C195" s="1">
        <v>4</v>
      </c>
      <c r="M195" s="1">
        <v>4</v>
      </c>
    </row>
    <row r="196" spans="3:13" x14ac:dyDescent="0.2">
      <c r="C196" s="1">
        <v>4</v>
      </c>
      <c r="M196" s="1">
        <v>4</v>
      </c>
    </row>
    <row r="197" spans="3:13" x14ac:dyDescent="0.2">
      <c r="C197" s="1">
        <v>2</v>
      </c>
      <c r="M197" s="1">
        <v>1</v>
      </c>
    </row>
    <row r="198" spans="3:13" x14ac:dyDescent="0.2">
      <c r="C198" s="1">
        <v>4</v>
      </c>
      <c r="M198" s="1">
        <v>3</v>
      </c>
    </row>
    <row r="199" spans="3:13" x14ac:dyDescent="0.2">
      <c r="C199" s="1">
        <v>4</v>
      </c>
      <c r="M199" s="1">
        <v>4</v>
      </c>
    </row>
    <row r="200" spans="3:13" x14ac:dyDescent="0.2">
      <c r="C200" s="1">
        <v>4</v>
      </c>
      <c r="M200" s="1">
        <v>3</v>
      </c>
    </row>
    <row r="201" spans="3:13" x14ac:dyDescent="0.2">
      <c r="C201" s="1">
        <v>3</v>
      </c>
      <c r="M201" s="1">
        <v>4</v>
      </c>
    </row>
    <row r="202" spans="3:13" x14ac:dyDescent="0.2">
      <c r="C202" s="1">
        <v>3</v>
      </c>
      <c r="M202" s="1">
        <v>4</v>
      </c>
    </row>
    <row r="203" spans="3:13" x14ac:dyDescent="0.2">
      <c r="C203" s="1">
        <v>2</v>
      </c>
      <c r="M203" s="1">
        <v>2</v>
      </c>
    </row>
    <row r="204" spans="3:13" x14ac:dyDescent="0.2">
      <c r="C204" s="1">
        <v>2</v>
      </c>
      <c r="M204" s="1">
        <v>2</v>
      </c>
    </row>
    <row r="205" spans="3:13" x14ac:dyDescent="0.2">
      <c r="C205" s="1">
        <v>2</v>
      </c>
      <c r="M205" s="1">
        <v>2</v>
      </c>
    </row>
    <row r="206" spans="3:13" x14ac:dyDescent="0.2">
      <c r="C206" s="1">
        <v>3</v>
      </c>
      <c r="M206" s="1">
        <v>2</v>
      </c>
    </row>
    <row r="207" spans="3:13" x14ac:dyDescent="0.2">
      <c r="C207" s="1">
        <v>2</v>
      </c>
      <c r="M207" s="1">
        <v>2</v>
      </c>
    </row>
    <row r="208" spans="3:13" x14ac:dyDescent="0.2">
      <c r="C208" s="1">
        <v>3</v>
      </c>
      <c r="M208" s="1">
        <v>2</v>
      </c>
    </row>
    <row r="209" spans="3:13" x14ac:dyDescent="0.2">
      <c r="C209" s="1">
        <v>1</v>
      </c>
      <c r="M209" s="1">
        <v>1</v>
      </c>
    </row>
    <row r="210" spans="3:13" x14ac:dyDescent="0.2">
      <c r="C210" s="1">
        <v>4</v>
      </c>
      <c r="M210" s="1">
        <v>4</v>
      </c>
    </row>
    <row r="211" spans="3:13" x14ac:dyDescent="0.2">
      <c r="C211" s="1">
        <v>4</v>
      </c>
      <c r="M211" s="1">
        <v>4</v>
      </c>
    </row>
    <row r="212" spans="3:13" x14ac:dyDescent="0.2">
      <c r="C212" s="1">
        <v>2</v>
      </c>
      <c r="M212" s="1">
        <v>2</v>
      </c>
    </row>
    <row r="213" spans="3:13" x14ac:dyDescent="0.2">
      <c r="C213" s="1">
        <v>2</v>
      </c>
      <c r="M213" s="1">
        <v>3</v>
      </c>
    </row>
    <row r="214" spans="3:13" x14ac:dyDescent="0.2">
      <c r="C214" s="1">
        <v>3</v>
      </c>
      <c r="M214" s="1">
        <v>2</v>
      </c>
    </row>
    <row r="215" spans="3:13" x14ac:dyDescent="0.2">
      <c r="C215" s="1">
        <v>3</v>
      </c>
      <c r="M215" s="1">
        <v>3</v>
      </c>
    </row>
    <row r="216" spans="3:13" x14ac:dyDescent="0.2">
      <c r="C216" s="1">
        <v>3</v>
      </c>
      <c r="M216" s="1">
        <v>3</v>
      </c>
    </row>
    <row r="217" spans="3:13" x14ac:dyDescent="0.2">
      <c r="C217" s="1">
        <v>2</v>
      </c>
      <c r="M217" s="1">
        <v>2</v>
      </c>
    </row>
    <row r="218" spans="3:13" x14ac:dyDescent="0.2">
      <c r="C218" s="1">
        <v>4</v>
      </c>
      <c r="M218" s="1">
        <v>4</v>
      </c>
    </row>
    <row r="219" spans="3:13" x14ac:dyDescent="0.2">
      <c r="C219" s="1">
        <v>3</v>
      </c>
      <c r="M219" s="1">
        <v>2</v>
      </c>
    </row>
    <row r="220" spans="3:13" x14ac:dyDescent="0.2">
      <c r="C220" s="1">
        <v>3</v>
      </c>
      <c r="M220" s="1">
        <v>3</v>
      </c>
    </row>
    <row r="221" spans="3:13" x14ac:dyDescent="0.2">
      <c r="C221" s="1">
        <v>4</v>
      </c>
      <c r="M221" s="1">
        <v>4</v>
      </c>
    </row>
    <row r="222" spans="3:13" x14ac:dyDescent="0.2">
      <c r="C222" s="1">
        <v>3</v>
      </c>
      <c r="M222" s="1">
        <v>4</v>
      </c>
    </row>
    <row r="223" spans="3:13" x14ac:dyDescent="0.2">
      <c r="C223" s="1">
        <v>2</v>
      </c>
      <c r="M223" s="1">
        <v>1</v>
      </c>
    </row>
    <row r="224" spans="3:13" x14ac:dyDescent="0.2">
      <c r="C224" s="1">
        <v>3</v>
      </c>
      <c r="M224" s="1">
        <v>2</v>
      </c>
    </row>
    <row r="225" spans="3:13" x14ac:dyDescent="0.2">
      <c r="C225" s="1">
        <v>2</v>
      </c>
      <c r="M225" s="1">
        <v>2</v>
      </c>
    </row>
    <row r="226" spans="3:13" x14ac:dyDescent="0.2">
      <c r="C226" s="1">
        <v>3</v>
      </c>
      <c r="M226" s="1">
        <v>3</v>
      </c>
    </row>
    <row r="227" spans="3:13" x14ac:dyDescent="0.2">
      <c r="C227" s="1">
        <v>2</v>
      </c>
      <c r="M227" s="1">
        <v>3</v>
      </c>
    </row>
    <row r="228" spans="3:13" x14ac:dyDescent="0.2">
      <c r="C228" s="1">
        <v>2</v>
      </c>
      <c r="M228" s="1">
        <v>1</v>
      </c>
    </row>
    <row r="229" spans="3:13" x14ac:dyDescent="0.2">
      <c r="C229" s="1">
        <v>4</v>
      </c>
      <c r="M229" s="1">
        <v>4</v>
      </c>
    </row>
    <row r="230" spans="3:13" x14ac:dyDescent="0.2">
      <c r="C230" s="1">
        <v>4</v>
      </c>
      <c r="M230" s="1">
        <v>3</v>
      </c>
    </row>
    <row r="231" spans="3:13" x14ac:dyDescent="0.2">
      <c r="C231" s="1">
        <v>4</v>
      </c>
      <c r="M231" s="1">
        <v>4</v>
      </c>
    </row>
    <row r="232" spans="3:13" x14ac:dyDescent="0.2">
      <c r="C232" s="1">
        <v>2</v>
      </c>
      <c r="M232" s="1">
        <v>1</v>
      </c>
    </row>
    <row r="233" spans="3:13" x14ac:dyDescent="0.2">
      <c r="C233" s="1">
        <v>3</v>
      </c>
      <c r="M233" s="1">
        <v>2</v>
      </c>
    </row>
    <row r="234" spans="3:13" x14ac:dyDescent="0.2">
      <c r="C234" s="1">
        <v>4</v>
      </c>
      <c r="M234" s="1">
        <v>3</v>
      </c>
    </row>
    <row r="235" spans="3:13" x14ac:dyDescent="0.2">
      <c r="C235" s="1">
        <v>4</v>
      </c>
      <c r="M235" s="1">
        <v>3</v>
      </c>
    </row>
    <row r="236" spans="3:13" x14ac:dyDescent="0.2">
      <c r="C236" s="1">
        <v>2</v>
      </c>
      <c r="M236" s="1">
        <v>2</v>
      </c>
    </row>
    <row r="237" spans="3:13" x14ac:dyDescent="0.2">
      <c r="C237" s="1">
        <v>4</v>
      </c>
      <c r="M237" s="1">
        <v>1</v>
      </c>
    </row>
    <row r="238" spans="3:13" x14ac:dyDescent="0.2">
      <c r="C238" s="1">
        <v>4</v>
      </c>
      <c r="M238" s="1">
        <v>4</v>
      </c>
    </row>
    <row r="239" spans="3:13" x14ac:dyDescent="0.2">
      <c r="C239" s="1">
        <v>4</v>
      </c>
      <c r="M239" s="1">
        <v>3</v>
      </c>
    </row>
    <row r="240" spans="3:13" x14ac:dyDescent="0.2">
      <c r="C240" s="1">
        <v>3</v>
      </c>
      <c r="M240" s="1">
        <v>3</v>
      </c>
    </row>
    <row r="241" spans="1:15" x14ac:dyDescent="0.2">
      <c r="C241" s="1">
        <v>4</v>
      </c>
      <c r="M241" s="1">
        <v>3</v>
      </c>
    </row>
    <row r="242" spans="1:15" x14ac:dyDescent="0.2">
      <c r="C242" s="1">
        <v>2</v>
      </c>
      <c r="M242" s="1">
        <v>2</v>
      </c>
    </row>
    <row r="243" spans="1:15" x14ac:dyDescent="0.2">
      <c r="C243" s="1">
        <v>4</v>
      </c>
      <c r="M243" s="1">
        <v>4</v>
      </c>
    </row>
    <row r="244" spans="1:15" x14ac:dyDescent="0.2">
      <c r="C244" s="1">
        <v>4</v>
      </c>
      <c r="M244" s="1">
        <v>4</v>
      </c>
    </row>
    <row r="245" spans="1:15" x14ac:dyDescent="0.2">
      <c r="C245" s="1">
        <v>1</v>
      </c>
      <c r="M245" s="1">
        <v>1</v>
      </c>
    </row>
    <row r="247" spans="1:15" x14ac:dyDescent="0.2">
      <c r="A247" s="32"/>
      <c r="B247" s="21"/>
      <c r="C247" s="21"/>
      <c r="D247" s="21"/>
      <c r="E247" s="21"/>
      <c r="F247" s="21"/>
      <c r="G247" s="21"/>
      <c r="H247" s="21"/>
      <c r="I247" s="21"/>
      <c r="J247" s="21"/>
      <c r="K247" s="32"/>
      <c r="L247" s="21"/>
      <c r="M247" s="21"/>
      <c r="N247" s="21"/>
      <c r="O247" s="21"/>
    </row>
    <row r="248" spans="1:15" x14ac:dyDescent="0.2">
      <c r="A248" t="s">
        <v>68</v>
      </c>
      <c r="H248" s="21"/>
      <c r="I248" s="21"/>
      <c r="J248" s="21"/>
      <c r="K248" t="s">
        <v>68</v>
      </c>
    </row>
    <row r="249" spans="1:15" x14ac:dyDescent="0.2">
      <c r="H249" s="21"/>
      <c r="I249" s="21"/>
      <c r="J249" s="21"/>
    </row>
    <row r="250" spans="1:15" ht="13.5" thickBot="1" x14ac:dyDescent="0.25">
      <c r="A250" t="s">
        <v>69</v>
      </c>
      <c r="H250" s="21"/>
      <c r="I250" s="21"/>
      <c r="J250" s="21"/>
      <c r="K250" t="s">
        <v>69</v>
      </c>
    </row>
    <row r="251" spans="1:15" x14ac:dyDescent="0.2">
      <c r="A251" s="12" t="s">
        <v>70</v>
      </c>
      <c r="B251" s="12" t="s">
        <v>71</v>
      </c>
      <c r="C251" s="12" t="s">
        <v>72</v>
      </c>
      <c r="D251" s="12" t="s">
        <v>63</v>
      </c>
      <c r="E251" s="12" t="s">
        <v>49</v>
      </c>
      <c r="H251" s="21"/>
      <c r="I251" s="21"/>
      <c r="J251" s="21"/>
      <c r="K251" s="12" t="s">
        <v>70</v>
      </c>
      <c r="L251" s="12" t="s">
        <v>71</v>
      </c>
      <c r="M251" s="12" t="s">
        <v>72</v>
      </c>
      <c r="N251" s="12" t="s">
        <v>63</v>
      </c>
      <c r="O251" s="12" t="s">
        <v>49</v>
      </c>
    </row>
    <row r="252" spans="1:15" x14ac:dyDescent="0.2">
      <c r="A252" s="31" t="s">
        <v>33</v>
      </c>
      <c r="B252" s="10">
        <v>9</v>
      </c>
      <c r="C252" s="10">
        <v>27</v>
      </c>
      <c r="D252" s="10">
        <v>3</v>
      </c>
      <c r="E252" s="10">
        <v>1</v>
      </c>
      <c r="H252" s="21"/>
      <c r="I252" s="21"/>
      <c r="J252" s="21"/>
      <c r="K252" s="31" t="s">
        <v>33</v>
      </c>
      <c r="L252" s="10">
        <v>9</v>
      </c>
      <c r="M252" s="10">
        <v>25</v>
      </c>
      <c r="N252" s="15">
        <v>2.7777777777777777</v>
      </c>
      <c r="O252" s="15">
        <v>0.69444444444444464</v>
      </c>
    </row>
    <row r="253" spans="1:15" x14ac:dyDescent="0.2">
      <c r="A253" s="31" t="s">
        <v>14</v>
      </c>
      <c r="B253" s="10">
        <v>244</v>
      </c>
      <c r="C253" s="10">
        <v>707</v>
      </c>
      <c r="D253" s="15">
        <v>2.8975409836065573</v>
      </c>
      <c r="E253" s="15">
        <v>0.75077582135869947</v>
      </c>
      <c r="H253" s="21"/>
      <c r="I253" s="21"/>
      <c r="J253" s="21"/>
      <c r="K253" s="31" t="s">
        <v>14</v>
      </c>
      <c r="L253" s="10">
        <v>244</v>
      </c>
      <c r="M253" s="10">
        <v>678</v>
      </c>
      <c r="N253" s="15">
        <v>2.778688524590164</v>
      </c>
      <c r="O253" s="15">
        <v>0.81501720299534552</v>
      </c>
    </row>
    <row r="254" spans="1:15" x14ac:dyDescent="0.2">
      <c r="A254" s="31" t="s">
        <v>24</v>
      </c>
      <c r="B254" s="10">
        <v>91</v>
      </c>
      <c r="C254" s="10">
        <v>255</v>
      </c>
      <c r="D254" s="15">
        <v>2.802197802197802</v>
      </c>
      <c r="E254" s="15">
        <v>0.78266178266178232</v>
      </c>
      <c r="K254" s="31" t="s">
        <v>24</v>
      </c>
      <c r="L254" s="10">
        <v>91</v>
      </c>
      <c r="M254" s="10">
        <v>240</v>
      </c>
      <c r="N254" s="15">
        <v>2.6373626373626373</v>
      </c>
      <c r="O254" s="15">
        <v>0.96703296703296671</v>
      </c>
    </row>
    <row r="255" spans="1:15" ht="13.5" thickBot="1" x14ac:dyDescent="0.25">
      <c r="A255" s="31" t="s">
        <v>19</v>
      </c>
      <c r="B255" s="11">
        <v>37</v>
      </c>
      <c r="C255" s="11">
        <v>102</v>
      </c>
      <c r="D255" s="23">
        <v>2.7567567567567566</v>
      </c>
      <c r="E255" s="23">
        <v>0.9669669669669676</v>
      </c>
      <c r="K255" s="31" t="s">
        <v>19</v>
      </c>
      <c r="L255" s="11">
        <v>37</v>
      </c>
      <c r="M255" s="11">
        <v>90</v>
      </c>
      <c r="N255" s="23">
        <v>2.4324324324324325</v>
      </c>
      <c r="O255" s="23">
        <v>0.86336336336336372</v>
      </c>
    </row>
    <row r="258" spans="1:18" ht="13.5" thickBot="1" x14ac:dyDescent="0.25">
      <c r="A258" t="s">
        <v>73</v>
      </c>
      <c r="K258" t="s">
        <v>73</v>
      </c>
      <c r="R258" s="33"/>
    </row>
    <row r="259" spans="1:18" x14ac:dyDescent="0.2">
      <c r="A259" s="12" t="s">
        <v>74</v>
      </c>
      <c r="B259" s="12" t="s">
        <v>75</v>
      </c>
      <c r="C259" s="12" t="s">
        <v>51</v>
      </c>
      <c r="D259" s="12" t="s">
        <v>76</v>
      </c>
      <c r="E259" s="12" t="s">
        <v>52</v>
      </c>
      <c r="F259" s="12" t="s">
        <v>77</v>
      </c>
      <c r="G259" s="12" t="s">
        <v>78</v>
      </c>
      <c r="K259" s="12" t="s">
        <v>74</v>
      </c>
      <c r="L259" s="12" t="s">
        <v>75</v>
      </c>
      <c r="M259" s="12" t="s">
        <v>51</v>
      </c>
      <c r="N259" s="12" t="s">
        <v>76</v>
      </c>
      <c r="O259" s="12" t="s">
        <v>52</v>
      </c>
      <c r="P259" s="12" t="s">
        <v>77</v>
      </c>
      <c r="Q259" s="12" t="s">
        <v>78</v>
      </c>
      <c r="R259" s="33"/>
    </row>
    <row r="260" spans="1:18" x14ac:dyDescent="0.2">
      <c r="A260" s="10" t="s">
        <v>79</v>
      </c>
      <c r="B260" s="15">
        <v>1.2139912985716137</v>
      </c>
      <c r="C260" s="10">
        <v>3</v>
      </c>
      <c r="D260" s="15">
        <v>0.4046637661905379</v>
      </c>
      <c r="E260" s="15">
        <v>0.51594172794404647</v>
      </c>
      <c r="F260" s="69">
        <v>0.67153420178448986</v>
      </c>
      <c r="G260" s="15">
        <v>2.6285825609892717</v>
      </c>
      <c r="K260" s="10" t="s">
        <v>79</v>
      </c>
      <c r="L260" s="15">
        <v>4.5226858187993457</v>
      </c>
      <c r="M260" s="10">
        <v>3</v>
      </c>
      <c r="N260" s="15">
        <v>1.5075619395997819</v>
      </c>
      <c r="O260" s="15">
        <v>1.7666076073244847</v>
      </c>
      <c r="P260" s="69">
        <v>0.15306879442988819</v>
      </c>
      <c r="Q260" s="15">
        <v>2.6285825609892717</v>
      </c>
      <c r="R260" s="33"/>
    </row>
    <row r="261" spans="1:18" x14ac:dyDescent="0.2">
      <c r="A261" s="10" t="s">
        <v>80</v>
      </c>
      <c r="B261" s="15">
        <v>295.688895840535</v>
      </c>
      <c r="C261" s="10">
        <v>377</v>
      </c>
      <c r="D261" s="15">
        <v>0.78432067862210875</v>
      </c>
      <c r="E261" s="15"/>
      <c r="F261" s="15"/>
      <c r="G261" s="15"/>
      <c r="K261" s="10" t="s">
        <v>80</v>
      </c>
      <c r="L261" s="15">
        <v>321.7187839974726</v>
      </c>
      <c r="M261" s="10">
        <v>377</v>
      </c>
      <c r="N261" s="15">
        <v>0.85336547479435698</v>
      </c>
      <c r="O261" s="15"/>
      <c r="P261" s="15"/>
      <c r="Q261" s="15"/>
      <c r="R261" s="33"/>
    </row>
    <row r="262" spans="1:18" x14ac:dyDescent="0.2">
      <c r="A262" s="10"/>
      <c r="B262" s="15"/>
      <c r="C262" s="10"/>
      <c r="D262" s="10"/>
      <c r="E262" s="10"/>
      <c r="F262" s="10"/>
      <c r="G262" s="10"/>
      <c r="K262" s="10"/>
      <c r="L262" s="15"/>
      <c r="M262" s="10"/>
      <c r="N262" s="10"/>
      <c r="O262" s="10"/>
      <c r="P262" s="10"/>
      <c r="Q262" s="10"/>
      <c r="R262" s="33"/>
    </row>
    <row r="263" spans="1:18" ht="13.5" thickBot="1" x14ac:dyDescent="0.25">
      <c r="A263" s="11" t="s">
        <v>81</v>
      </c>
      <c r="B263" s="23">
        <v>296.90288713910661</v>
      </c>
      <c r="C263" s="11">
        <v>380</v>
      </c>
      <c r="D263" s="11"/>
      <c r="E263" s="11"/>
      <c r="F263" s="11"/>
      <c r="G263" s="11"/>
      <c r="K263" s="11" t="s">
        <v>81</v>
      </c>
      <c r="L263" s="23">
        <v>326.24146981627194</v>
      </c>
      <c r="M263" s="11">
        <v>380</v>
      </c>
      <c r="N263" s="11"/>
      <c r="O263" s="11"/>
      <c r="P263" s="11"/>
      <c r="Q263" s="11"/>
      <c r="R263" s="33"/>
    </row>
    <row r="264" spans="1:18" x14ac:dyDescent="0.2">
      <c r="A264" s="33"/>
      <c r="B264" s="33"/>
      <c r="C264" s="33"/>
      <c r="D264" s="33"/>
      <c r="E264" s="33"/>
      <c r="F264" s="33"/>
      <c r="G264" s="33"/>
      <c r="L264" s="10"/>
      <c r="M264" s="10"/>
      <c r="N264" s="10"/>
      <c r="O264" s="10"/>
      <c r="P264" s="10"/>
      <c r="Q264" s="33"/>
      <c r="R264" s="33"/>
    </row>
    <row r="265" spans="1:18" x14ac:dyDescent="0.2">
      <c r="A265" s="33"/>
      <c r="B265" s="33"/>
      <c r="C265" s="33"/>
      <c r="D265" s="33"/>
      <c r="E265" s="33"/>
      <c r="F265" s="33"/>
      <c r="G265" s="33"/>
      <c r="L265" s="10"/>
      <c r="M265" s="10"/>
      <c r="N265" s="10"/>
      <c r="O265" s="10"/>
      <c r="P265" s="10"/>
      <c r="Q265" s="33"/>
      <c r="R265" s="33"/>
    </row>
    <row r="266" spans="1:18" x14ac:dyDescent="0.2">
      <c r="A266" s="33"/>
      <c r="B266" s="33"/>
      <c r="C266" s="33"/>
      <c r="D266" s="33"/>
      <c r="E266" s="33"/>
      <c r="F266" s="33"/>
      <c r="G266" s="33"/>
      <c r="L266" s="33"/>
      <c r="M266" s="33"/>
      <c r="N266" s="33"/>
      <c r="O266" s="33"/>
      <c r="P266" s="33"/>
      <c r="Q266" s="33"/>
      <c r="R266" s="33"/>
    </row>
    <row r="267" spans="1:18" x14ac:dyDescent="0.2">
      <c r="A267" s="30"/>
      <c r="B267" s="30"/>
      <c r="C267" s="30"/>
      <c r="D267" s="30"/>
      <c r="E267" s="30"/>
      <c r="F267" s="30"/>
      <c r="G267" s="30"/>
      <c r="L267" s="33"/>
      <c r="M267" s="33"/>
      <c r="N267" s="33"/>
      <c r="O267" s="33"/>
      <c r="P267" s="33"/>
      <c r="Q267" s="33"/>
      <c r="R267" s="33"/>
    </row>
    <row r="268" spans="1:18" x14ac:dyDescent="0.2">
      <c r="A268" s="10"/>
      <c r="B268" s="10"/>
      <c r="C268" s="10"/>
      <c r="D268" s="10"/>
      <c r="E268" s="10"/>
      <c r="F268" s="10"/>
      <c r="G268" s="10"/>
      <c r="L268" s="33"/>
      <c r="M268" s="33"/>
      <c r="N268" s="33"/>
      <c r="O268" s="33"/>
      <c r="P268" s="33"/>
      <c r="Q268" s="33"/>
      <c r="R268" s="33"/>
    </row>
    <row r="269" spans="1:18" x14ac:dyDescent="0.2">
      <c r="A269" s="10"/>
      <c r="B269" s="10"/>
      <c r="C269" s="10"/>
      <c r="D269" s="10"/>
      <c r="E269" s="10"/>
      <c r="F269" s="10"/>
      <c r="G269" s="10"/>
      <c r="L269" s="30"/>
      <c r="M269" s="30"/>
      <c r="N269" s="30"/>
      <c r="O269" s="30"/>
      <c r="P269" s="30"/>
      <c r="Q269" s="30"/>
      <c r="R269" s="30"/>
    </row>
    <row r="270" spans="1:18" x14ac:dyDescent="0.2">
      <c r="A270" s="10"/>
      <c r="B270" s="10"/>
      <c r="C270" s="10"/>
      <c r="D270" s="10"/>
      <c r="E270" s="10"/>
      <c r="F270" s="10"/>
      <c r="G270" s="10"/>
      <c r="L270" s="10"/>
      <c r="M270" s="10"/>
      <c r="N270" s="10"/>
      <c r="O270" s="10"/>
      <c r="P270" s="10"/>
      <c r="Q270" s="10"/>
      <c r="R270" s="10"/>
    </row>
    <row r="271" spans="1:18" x14ac:dyDescent="0.2">
      <c r="A271" s="60"/>
      <c r="B271" s="61"/>
      <c r="C271" s="61"/>
      <c r="D271" s="10"/>
      <c r="E271" s="10"/>
      <c r="F271" s="10"/>
      <c r="G271" s="10"/>
      <c r="L271" s="10"/>
      <c r="M271" s="10"/>
      <c r="N271" s="10"/>
      <c r="O271" s="10"/>
      <c r="P271" s="10"/>
      <c r="Q271" s="10"/>
      <c r="R271" s="10"/>
    </row>
    <row r="272" spans="1:18" x14ac:dyDescent="0.2">
      <c r="L272" s="10"/>
      <c r="M272" s="10"/>
      <c r="N272" s="10"/>
      <c r="O272" s="10"/>
      <c r="P272" s="10"/>
      <c r="Q272" s="10"/>
      <c r="R272" s="10"/>
    </row>
    <row r="273" spans="12:18" x14ac:dyDescent="0.2">
      <c r="L273" s="10"/>
      <c r="M273" s="10"/>
      <c r="N273" s="10"/>
      <c r="O273" s="10"/>
      <c r="P273" s="10"/>
      <c r="Q273" s="10"/>
      <c r="R273" s="10"/>
    </row>
  </sheetData>
  <pageMargins left="0.7" right="0.7" top="0.75" bottom="0.75" header="0.3" footer="0.3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6"/>
  <sheetViews>
    <sheetView tabSelected="1" workbookViewId="0">
      <selection activeCell="E166" activeCellId="1" sqref="O166 E166"/>
    </sheetView>
  </sheetViews>
  <sheetFormatPr defaultRowHeight="12.75" x14ac:dyDescent="0.2"/>
  <cols>
    <col min="2" max="2" width="9.5703125" bestFit="1" customWidth="1"/>
    <col min="3" max="6" width="9.28515625" bestFit="1" customWidth="1"/>
    <col min="7" max="11" width="14.85546875" bestFit="1" customWidth="1"/>
    <col min="12" max="12" width="9.5703125" bestFit="1" customWidth="1"/>
    <col min="13" max="16" width="9.28515625" bestFit="1" customWidth="1"/>
    <col min="20" max="20" width="16.28515625" customWidth="1"/>
    <col min="21" max="21" width="21.140625" customWidth="1"/>
    <col min="22" max="22" width="16" bestFit="1" customWidth="1"/>
    <col min="23" max="23" width="10.140625" customWidth="1"/>
    <col min="24" max="24" width="10.7109375" bestFit="1" customWidth="1"/>
  </cols>
  <sheetData>
    <row r="1" spans="1:24" x14ac:dyDescent="0.2">
      <c r="A1" s="6" t="s">
        <v>121</v>
      </c>
      <c r="B1" s="31" t="s">
        <v>15</v>
      </c>
      <c r="C1" s="31" t="s">
        <v>20</v>
      </c>
      <c r="D1" s="31" t="s">
        <v>22</v>
      </c>
      <c r="E1" s="31" t="s">
        <v>28</v>
      </c>
      <c r="F1" s="31" t="s">
        <v>26</v>
      </c>
      <c r="K1" s="6" t="s">
        <v>122</v>
      </c>
      <c r="L1" s="31" t="s">
        <v>15</v>
      </c>
      <c r="M1" s="31" t="s">
        <v>20</v>
      </c>
      <c r="N1" s="31" t="s">
        <v>22</v>
      </c>
      <c r="O1" s="31" t="s">
        <v>28</v>
      </c>
      <c r="P1" s="31" t="s">
        <v>26</v>
      </c>
      <c r="T1" s="6" t="s">
        <v>123</v>
      </c>
    </row>
    <row r="2" spans="1:24" x14ac:dyDescent="0.2">
      <c r="B2" s="1">
        <v>4</v>
      </c>
      <c r="C2" s="1">
        <v>4</v>
      </c>
      <c r="D2" s="1">
        <v>2</v>
      </c>
      <c r="E2" s="1">
        <v>2</v>
      </c>
      <c r="F2" s="1">
        <v>1</v>
      </c>
      <c r="L2" s="1">
        <v>4</v>
      </c>
      <c r="M2" s="1">
        <v>3</v>
      </c>
      <c r="N2" s="1">
        <v>1</v>
      </c>
      <c r="O2" s="1">
        <v>2</v>
      </c>
      <c r="P2" s="1">
        <v>2</v>
      </c>
    </row>
    <row r="3" spans="1:24" x14ac:dyDescent="0.2">
      <c r="B3" s="1">
        <v>1</v>
      </c>
      <c r="C3" s="1">
        <v>2</v>
      </c>
      <c r="D3" s="1">
        <v>3</v>
      </c>
      <c r="E3" s="1">
        <v>2</v>
      </c>
      <c r="F3" s="1">
        <v>2</v>
      </c>
      <c r="L3" s="1">
        <v>2</v>
      </c>
      <c r="M3" s="1">
        <v>2</v>
      </c>
      <c r="N3" s="1">
        <v>2</v>
      </c>
      <c r="O3" s="1">
        <v>2</v>
      </c>
      <c r="P3" s="1">
        <v>1</v>
      </c>
      <c r="U3" s="25" t="s">
        <v>67</v>
      </c>
      <c r="V3" s="25" t="s">
        <v>66</v>
      </c>
    </row>
    <row r="4" spans="1:24" x14ac:dyDescent="0.2">
      <c r="B4" s="1">
        <v>4</v>
      </c>
      <c r="C4" s="1">
        <v>2</v>
      </c>
      <c r="D4" s="1">
        <v>2</v>
      </c>
      <c r="E4" s="1">
        <v>3</v>
      </c>
      <c r="F4" s="1">
        <v>3</v>
      </c>
      <c r="L4" s="1">
        <v>4</v>
      </c>
      <c r="M4" s="1">
        <v>2</v>
      </c>
      <c r="N4" s="1">
        <v>3</v>
      </c>
      <c r="O4" s="1">
        <v>3</v>
      </c>
      <c r="P4" s="1">
        <v>2</v>
      </c>
      <c r="U4" s="25" t="s">
        <v>64</v>
      </c>
      <c r="V4" t="s">
        <v>21</v>
      </c>
      <c r="W4" t="s">
        <v>16</v>
      </c>
      <c r="X4" t="s">
        <v>65</v>
      </c>
    </row>
    <row r="5" spans="1:24" x14ac:dyDescent="0.2">
      <c r="B5" s="1">
        <v>4</v>
      </c>
      <c r="C5" s="1">
        <v>2</v>
      </c>
      <c r="D5" s="1">
        <v>2</v>
      </c>
      <c r="E5" s="1">
        <v>3</v>
      </c>
      <c r="F5" s="1">
        <v>2</v>
      </c>
      <c r="L5" s="1">
        <v>2</v>
      </c>
      <c r="M5" s="1">
        <v>2</v>
      </c>
      <c r="N5" s="1">
        <v>2</v>
      </c>
      <c r="O5" s="1">
        <v>3</v>
      </c>
      <c r="P5" s="1">
        <v>2</v>
      </c>
      <c r="U5" s="26" t="s">
        <v>15</v>
      </c>
      <c r="V5" s="27">
        <v>83</v>
      </c>
      <c r="W5" s="27">
        <v>66</v>
      </c>
      <c r="X5" s="27">
        <v>149</v>
      </c>
    </row>
    <row r="6" spans="1:24" x14ac:dyDescent="0.2">
      <c r="B6" s="1">
        <v>3</v>
      </c>
      <c r="C6" s="1">
        <v>4</v>
      </c>
      <c r="D6" s="1">
        <v>3</v>
      </c>
      <c r="E6" s="1">
        <v>2</v>
      </c>
      <c r="F6" s="1">
        <v>2</v>
      </c>
      <c r="L6" s="1">
        <v>3</v>
      </c>
      <c r="M6" s="1">
        <v>4</v>
      </c>
      <c r="N6" s="1">
        <v>3</v>
      </c>
      <c r="O6" s="1">
        <v>3</v>
      </c>
      <c r="P6" s="1">
        <v>3</v>
      </c>
      <c r="U6" s="26" t="s">
        <v>20</v>
      </c>
      <c r="V6" s="27">
        <v>49</v>
      </c>
      <c r="W6" s="27">
        <v>41</v>
      </c>
      <c r="X6" s="27">
        <v>90</v>
      </c>
    </row>
    <row r="7" spans="1:24" x14ac:dyDescent="0.2">
      <c r="B7" s="1">
        <v>3</v>
      </c>
      <c r="C7" s="1">
        <v>1</v>
      </c>
      <c r="D7" s="1">
        <v>2</v>
      </c>
      <c r="E7" s="1">
        <v>2</v>
      </c>
      <c r="F7" s="1">
        <v>3</v>
      </c>
      <c r="L7" s="1">
        <v>3</v>
      </c>
      <c r="M7" s="1">
        <v>1</v>
      </c>
      <c r="N7" s="1">
        <v>2</v>
      </c>
      <c r="O7" s="1">
        <v>2</v>
      </c>
      <c r="P7" s="1">
        <v>4</v>
      </c>
      <c r="U7" s="26" t="s">
        <v>22</v>
      </c>
      <c r="V7" s="27">
        <v>46</v>
      </c>
      <c r="W7" s="27">
        <v>22</v>
      </c>
      <c r="X7" s="27">
        <v>68</v>
      </c>
    </row>
    <row r="8" spans="1:24" x14ac:dyDescent="0.2">
      <c r="B8" s="1">
        <v>2</v>
      </c>
      <c r="C8" s="1">
        <v>3</v>
      </c>
      <c r="D8" s="1">
        <v>3</v>
      </c>
      <c r="E8" s="1">
        <v>4</v>
      </c>
      <c r="F8" s="1">
        <v>3</v>
      </c>
      <c r="L8" s="1">
        <v>3</v>
      </c>
      <c r="M8" s="1">
        <v>2</v>
      </c>
      <c r="N8" s="1">
        <v>3</v>
      </c>
      <c r="O8" s="1">
        <v>3</v>
      </c>
      <c r="P8" s="1">
        <v>3</v>
      </c>
      <c r="U8" s="26" t="s">
        <v>28</v>
      </c>
      <c r="V8" s="27">
        <v>38</v>
      </c>
      <c r="W8" s="27">
        <v>26</v>
      </c>
      <c r="X8" s="27">
        <v>64</v>
      </c>
    </row>
    <row r="9" spans="1:24" x14ac:dyDescent="0.2">
      <c r="B9" s="1">
        <v>4</v>
      </c>
      <c r="C9" s="1">
        <v>3</v>
      </c>
      <c r="D9" s="1">
        <v>3</v>
      </c>
      <c r="E9" s="1">
        <v>2</v>
      </c>
      <c r="F9" s="1">
        <v>2</v>
      </c>
      <c r="L9" s="1">
        <v>4</v>
      </c>
      <c r="M9" s="1">
        <v>2</v>
      </c>
      <c r="N9" s="1">
        <v>3</v>
      </c>
      <c r="O9" s="1">
        <v>2</v>
      </c>
      <c r="P9" s="1">
        <v>2</v>
      </c>
      <c r="U9" s="26" t="s">
        <v>26</v>
      </c>
      <c r="V9" s="27">
        <v>6</v>
      </c>
      <c r="W9" s="27">
        <v>4</v>
      </c>
      <c r="X9" s="27">
        <v>10</v>
      </c>
    </row>
    <row r="10" spans="1:24" x14ac:dyDescent="0.2">
      <c r="B10" s="1">
        <v>2</v>
      </c>
      <c r="C10" s="1">
        <v>2</v>
      </c>
      <c r="D10" s="1">
        <v>4</v>
      </c>
      <c r="E10" s="1">
        <v>3</v>
      </c>
      <c r="F10" s="1">
        <v>2</v>
      </c>
      <c r="L10" s="1">
        <v>2</v>
      </c>
      <c r="M10" s="1">
        <v>3</v>
      </c>
      <c r="N10" s="1">
        <v>2</v>
      </c>
      <c r="O10" s="1">
        <v>4</v>
      </c>
      <c r="P10" s="1">
        <v>3</v>
      </c>
      <c r="U10" s="26" t="s">
        <v>65</v>
      </c>
      <c r="V10" s="27">
        <v>222</v>
      </c>
      <c r="W10" s="27">
        <v>159</v>
      </c>
      <c r="X10" s="27">
        <v>381</v>
      </c>
    </row>
    <row r="11" spans="1:24" x14ac:dyDescent="0.2">
      <c r="B11" s="1">
        <v>2</v>
      </c>
      <c r="C11" s="1">
        <v>3</v>
      </c>
      <c r="D11" s="1">
        <v>4</v>
      </c>
      <c r="E11" s="1">
        <v>4</v>
      </c>
      <c r="F11" s="1">
        <v>1</v>
      </c>
      <c r="L11" s="1">
        <v>2</v>
      </c>
      <c r="M11" s="1">
        <v>4</v>
      </c>
      <c r="N11" s="1">
        <v>4</v>
      </c>
      <c r="O11" s="1">
        <v>4</v>
      </c>
      <c r="P11" s="1">
        <v>1</v>
      </c>
    </row>
    <row r="12" spans="1:24" x14ac:dyDescent="0.2">
      <c r="B12" s="1">
        <v>2</v>
      </c>
      <c r="C12" s="1">
        <v>2</v>
      </c>
      <c r="D12" s="1">
        <v>3</v>
      </c>
      <c r="E12" s="1">
        <v>2</v>
      </c>
      <c r="L12" s="1">
        <v>2</v>
      </c>
      <c r="M12" s="1">
        <v>2</v>
      </c>
      <c r="N12" s="1">
        <v>2</v>
      </c>
      <c r="O12" s="1">
        <v>2</v>
      </c>
    </row>
    <row r="13" spans="1:24" x14ac:dyDescent="0.2">
      <c r="B13" s="1">
        <v>3</v>
      </c>
      <c r="C13" s="1">
        <v>3</v>
      </c>
      <c r="D13" s="1">
        <v>3</v>
      </c>
      <c r="E13" s="1">
        <v>3</v>
      </c>
      <c r="L13" s="1">
        <v>3</v>
      </c>
      <c r="M13" s="1">
        <v>3</v>
      </c>
      <c r="N13" s="1">
        <v>3</v>
      </c>
      <c r="O13" s="1">
        <v>2</v>
      </c>
    </row>
    <row r="14" spans="1:24" x14ac:dyDescent="0.2">
      <c r="B14" s="1">
        <v>3</v>
      </c>
      <c r="C14" s="1">
        <v>2</v>
      </c>
      <c r="D14" s="1">
        <v>2</v>
      </c>
      <c r="E14" s="1">
        <v>3</v>
      </c>
      <c r="L14" s="1">
        <v>4</v>
      </c>
      <c r="M14" s="1">
        <v>2</v>
      </c>
      <c r="N14" s="1">
        <v>2</v>
      </c>
      <c r="O14" s="1">
        <v>3</v>
      </c>
    </row>
    <row r="15" spans="1:24" x14ac:dyDescent="0.2">
      <c r="B15" s="1">
        <v>1</v>
      </c>
      <c r="C15" s="1">
        <v>2</v>
      </c>
      <c r="D15" s="1">
        <v>3</v>
      </c>
      <c r="E15" s="1">
        <v>4</v>
      </c>
      <c r="L15" s="1">
        <v>3</v>
      </c>
      <c r="M15" s="1">
        <v>2</v>
      </c>
      <c r="N15" s="1">
        <v>3</v>
      </c>
      <c r="O15" s="1">
        <v>4</v>
      </c>
      <c r="T15" s="8" t="s">
        <v>92</v>
      </c>
      <c r="V15" s="8" t="s">
        <v>21</v>
      </c>
      <c r="W15" s="8" t="s">
        <v>16</v>
      </c>
      <c r="X15" s="8" t="s">
        <v>93</v>
      </c>
    </row>
    <row r="16" spans="1:24" x14ac:dyDescent="0.2">
      <c r="B16" s="1">
        <v>3</v>
      </c>
      <c r="C16" s="1">
        <v>2</v>
      </c>
      <c r="D16" s="1">
        <v>2</v>
      </c>
      <c r="E16" s="1">
        <v>4</v>
      </c>
      <c r="L16" s="1">
        <v>2</v>
      </c>
      <c r="M16" s="1">
        <v>2</v>
      </c>
      <c r="N16" s="1">
        <v>3</v>
      </c>
      <c r="O16" s="1">
        <v>3</v>
      </c>
      <c r="U16" s="26" t="s">
        <v>15</v>
      </c>
      <c r="V16" s="27">
        <v>83</v>
      </c>
      <c r="W16" s="27">
        <v>66</v>
      </c>
      <c r="X16" s="27">
        <v>149</v>
      </c>
    </row>
    <row r="17" spans="2:24" x14ac:dyDescent="0.2">
      <c r="B17" s="1">
        <v>2</v>
      </c>
      <c r="C17" s="1">
        <v>3</v>
      </c>
      <c r="D17" s="1">
        <v>3</v>
      </c>
      <c r="E17" s="1">
        <v>2</v>
      </c>
      <c r="L17" s="1">
        <v>3</v>
      </c>
      <c r="M17" s="1">
        <v>2</v>
      </c>
      <c r="N17" s="1">
        <v>3</v>
      </c>
      <c r="O17" s="1">
        <v>2</v>
      </c>
      <c r="U17" s="26" t="s">
        <v>20</v>
      </c>
      <c r="V17" s="27">
        <v>49</v>
      </c>
      <c r="W17" s="27">
        <v>41</v>
      </c>
      <c r="X17" s="27">
        <v>90</v>
      </c>
    </row>
    <row r="18" spans="2:24" x14ac:dyDescent="0.2">
      <c r="B18" s="1">
        <v>4</v>
      </c>
      <c r="C18" s="1">
        <v>4</v>
      </c>
      <c r="D18" s="1">
        <v>2</v>
      </c>
      <c r="E18" s="1">
        <v>2</v>
      </c>
      <c r="L18" s="1">
        <v>4</v>
      </c>
      <c r="M18" s="1">
        <v>4</v>
      </c>
      <c r="N18" s="1">
        <v>2</v>
      </c>
      <c r="O18" s="1">
        <v>2</v>
      </c>
      <c r="U18" s="26" t="s">
        <v>22</v>
      </c>
      <c r="V18" s="27">
        <v>46</v>
      </c>
      <c r="W18" s="27">
        <v>22</v>
      </c>
      <c r="X18" s="27">
        <v>68</v>
      </c>
    </row>
    <row r="19" spans="2:24" x14ac:dyDescent="0.2">
      <c r="B19" s="1">
        <v>4</v>
      </c>
      <c r="C19" s="1">
        <v>1</v>
      </c>
      <c r="D19" s="1">
        <v>3</v>
      </c>
      <c r="E19" s="1">
        <v>4</v>
      </c>
      <c r="L19" s="1">
        <v>4</v>
      </c>
      <c r="M19" s="1">
        <v>1</v>
      </c>
      <c r="N19" s="1">
        <v>2</v>
      </c>
      <c r="O19" s="1">
        <v>4</v>
      </c>
      <c r="U19" s="26" t="s">
        <v>28</v>
      </c>
      <c r="V19" s="27">
        <v>38</v>
      </c>
      <c r="W19" s="27">
        <v>26</v>
      </c>
      <c r="X19" s="27">
        <v>64</v>
      </c>
    </row>
    <row r="20" spans="2:24" x14ac:dyDescent="0.2">
      <c r="B20" s="1">
        <v>3</v>
      </c>
      <c r="C20" s="1">
        <v>3</v>
      </c>
      <c r="D20" s="1">
        <v>4</v>
      </c>
      <c r="E20" s="1">
        <v>4</v>
      </c>
      <c r="L20" s="1">
        <v>2</v>
      </c>
      <c r="M20" s="1">
        <v>4</v>
      </c>
      <c r="N20" s="1">
        <v>4</v>
      </c>
      <c r="O20" s="1">
        <v>4</v>
      </c>
      <c r="U20" s="26" t="s">
        <v>26</v>
      </c>
      <c r="V20" s="27">
        <v>6</v>
      </c>
      <c r="W20" s="27">
        <v>4</v>
      </c>
      <c r="X20" s="27">
        <v>10</v>
      </c>
    </row>
    <row r="21" spans="2:24" x14ac:dyDescent="0.2">
      <c r="B21" s="1">
        <v>4</v>
      </c>
      <c r="C21" s="1">
        <v>2</v>
      </c>
      <c r="D21" s="1">
        <v>4</v>
      </c>
      <c r="E21" s="1">
        <v>2</v>
      </c>
      <c r="L21" s="1">
        <v>2</v>
      </c>
      <c r="M21" s="1">
        <v>3</v>
      </c>
      <c r="N21" s="1">
        <v>4</v>
      </c>
      <c r="O21" s="1">
        <v>2</v>
      </c>
      <c r="U21" s="8" t="s">
        <v>93</v>
      </c>
      <c r="V21" s="27">
        <v>222</v>
      </c>
      <c r="W21" s="27">
        <v>159</v>
      </c>
      <c r="X21" s="27">
        <v>381</v>
      </c>
    </row>
    <row r="22" spans="2:24" x14ac:dyDescent="0.2">
      <c r="B22" s="1">
        <v>2</v>
      </c>
      <c r="C22" s="1">
        <v>3</v>
      </c>
      <c r="D22" s="1">
        <v>1</v>
      </c>
      <c r="E22" s="1">
        <v>3</v>
      </c>
      <c r="L22" s="1">
        <v>2</v>
      </c>
      <c r="M22" s="1">
        <v>3</v>
      </c>
      <c r="N22" s="1">
        <v>1</v>
      </c>
      <c r="O22" s="1">
        <v>2</v>
      </c>
    </row>
    <row r="23" spans="2:24" x14ac:dyDescent="0.2">
      <c r="B23" s="1">
        <v>3</v>
      </c>
      <c r="C23" s="1">
        <v>4</v>
      </c>
      <c r="D23" s="1">
        <v>4</v>
      </c>
      <c r="E23" s="1">
        <v>2</v>
      </c>
      <c r="L23" s="1">
        <v>2</v>
      </c>
      <c r="M23" s="1">
        <v>4</v>
      </c>
      <c r="N23" s="1">
        <v>3</v>
      </c>
      <c r="O23" s="1">
        <v>1</v>
      </c>
      <c r="U23" s="8" t="s">
        <v>94</v>
      </c>
      <c r="V23" s="21">
        <f>V21/X21</f>
        <v>0.58267716535433067</v>
      </c>
      <c r="W23" s="21">
        <f>W21/X21</f>
        <v>0.41732283464566927</v>
      </c>
    </row>
    <row r="24" spans="2:24" x14ac:dyDescent="0.2">
      <c r="B24" s="1">
        <v>3</v>
      </c>
      <c r="C24" s="1">
        <v>4</v>
      </c>
      <c r="D24" s="1">
        <v>2</v>
      </c>
      <c r="E24" s="1">
        <v>3</v>
      </c>
      <c r="L24" s="1">
        <v>3</v>
      </c>
      <c r="M24" s="1">
        <v>3</v>
      </c>
      <c r="N24" s="1">
        <v>3</v>
      </c>
      <c r="O24" s="1">
        <v>4</v>
      </c>
    </row>
    <row r="25" spans="2:24" x14ac:dyDescent="0.2">
      <c r="B25" s="1">
        <v>3</v>
      </c>
      <c r="C25" s="1">
        <v>2</v>
      </c>
      <c r="D25" s="1">
        <v>3</v>
      </c>
      <c r="E25" s="1">
        <v>4</v>
      </c>
      <c r="L25" s="1">
        <v>4</v>
      </c>
      <c r="M25" s="1">
        <v>3</v>
      </c>
      <c r="N25" s="1">
        <v>3</v>
      </c>
      <c r="O25" s="1">
        <v>4</v>
      </c>
    </row>
    <row r="26" spans="2:24" x14ac:dyDescent="0.2">
      <c r="B26" s="1">
        <v>2</v>
      </c>
      <c r="C26" s="1">
        <v>3</v>
      </c>
      <c r="D26" s="1">
        <v>4</v>
      </c>
      <c r="E26" s="1">
        <v>2</v>
      </c>
      <c r="L26" s="1">
        <v>2</v>
      </c>
      <c r="M26" s="1">
        <v>3</v>
      </c>
      <c r="N26" s="1">
        <v>4</v>
      </c>
      <c r="O26" s="1">
        <v>3</v>
      </c>
    </row>
    <row r="27" spans="2:24" x14ac:dyDescent="0.2">
      <c r="B27" s="1">
        <v>4</v>
      </c>
      <c r="C27" s="1">
        <v>3</v>
      </c>
      <c r="D27" s="1">
        <v>4</v>
      </c>
      <c r="E27" s="1">
        <v>4</v>
      </c>
      <c r="L27" s="1">
        <v>3</v>
      </c>
      <c r="M27" s="1">
        <v>4</v>
      </c>
      <c r="N27" s="1">
        <v>3</v>
      </c>
      <c r="O27" s="1">
        <v>4</v>
      </c>
    </row>
    <row r="28" spans="2:24" x14ac:dyDescent="0.2">
      <c r="B28" s="1">
        <v>4</v>
      </c>
      <c r="C28" s="1">
        <v>2</v>
      </c>
      <c r="D28" s="1">
        <v>3</v>
      </c>
      <c r="E28" s="1">
        <v>4</v>
      </c>
      <c r="L28" s="1">
        <v>4</v>
      </c>
      <c r="M28" s="1">
        <v>2</v>
      </c>
      <c r="N28" s="1">
        <v>4</v>
      </c>
      <c r="O28" s="1">
        <v>4</v>
      </c>
      <c r="T28" s="8" t="s">
        <v>95</v>
      </c>
      <c r="V28" s="8" t="s">
        <v>21</v>
      </c>
      <c r="W28" s="8" t="s">
        <v>16</v>
      </c>
      <c r="X28" s="8" t="s">
        <v>93</v>
      </c>
    </row>
    <row r="29" spans="2:24" x14ac:dyDescent="0.2">
      <c r="B29" s="1">
        <v>2</v>
      </c>
      <c r="C29" s="1">
        <v>3</v>
      </c>
      <c r="D29" s="1">
        <v>3</v>
      </c>
      <c r="E29" s="1">
        <v>4</v>
      </c>
      <c r="L29" s="1">
        <v>3</v>
      </c>
      <c r="M29" s="1">
        <v>4</v>
      </c>
      <c r="N29" s="1">
        <v>2</v>
      </c>
      <c r="O29" s="1">
        <v>3</v>
      </c>
      <c r="U29" s="26" t="s">
        <v>15</v>
      </c>
      <c r="V29" s="21">
        <f>V$23*$X16</f>
        <v>86.818897637795274</v>
      </c>
      <c r="W29" s="21">
        <f>W$23*$X16</f>
        <v>62.181102362204719</v>
      </c>
      <c r="X29" s="27">
        <v>149</v>
      </c>
    </row>
    <row r="30" spans="2:24" x14ac:dyDescent="0.2">
      <c r="B30" s="1">
        <v>3</v>
      </c>
      <c r="C30" s="1">
        <v>3</v>
      </c>
      <c r="D30" s="1">
        <v>3</v>
      </c>
      <c r="E30" s="1">
        <v>2</v>
      </c>
      <c r="L30" s="1">
        <v>3</v>
      </c>
      <c r="M30" s="1">
        <v>3</v>
      </c>
      <c r="N30" s="1">
        <v>3</v>
      </c>
      <c r="O30" s="1">
        <v>3</v>
      </c>
      <c r="U30" s="26" t="s">
        <v>20</v>
      </c>
      <c r="V30" s="21">
        <f t="shared" ref="V30:W33" si="0">V$23*$X17</f>
        <v>52.440944881889763</v>
      </c>
      <c r="W30" s="21">
        <f t="shared" si="0"/>
        <v>37.559055118110237</v>
      </c>
      <c r="X30" s="27">
        <v>90</v>
      </c>
    </row>
    <row r="31" spans="2:24" x14ac:dyDescent="0.2">
      <c r="B31" s="1">
        <v>3</v>
      </c>
      <c r="C31" s="1">
        <v>3</v>
      </c>
      <c r="D31" s="1">
        <v>3</v>
      </c>
      <c r="E31" s="1">
        <v>4</v>
      </c>
      <c r="L31" s="1">
        <v>3</v>
      </c>
      <c r="M31" s="1">
        <v>2</v>
      </c>
      <c r="N31" s="1">
        <v>3</v>
      </c>
      <c r="O31" s="1">
        <v>3</v>
      </c>
      <c r="U31" s="26" t="s">
        <v>22</v>
      </c>
      <c r="V31" s="21">
        <f t="shared" si="0"/>
        <v>39.622047244094489</v>
      </c>
      <c r="W31" s="21">
        <f t="shared" si="0"/>
        <v>28.377952755905511</v>
      </c>
      <c r="X31" s="27">
        <v>68</v>
      </c>
    </row>
    <row r="32" spans="2:24" x14ac:dyDescent="0.2">
      <c r="B32" s="1">
        <v>4</v>
      </c>
      <c r="C32" s="1">
        <v>4</v>
      </c>
      <c r="D32" s="1">
        <v>2</v>
      </c>
      <c r="E32" s="1">
        <v>2</v>
      </c>
      <c r="L32" s="1">
        <v>2</v>
      </c>
      <c r="M32" s="1">
        <v>2</v>
      </c>
      <c r="N32" s="1">
        <v>2</v>
      </c>
      <c r="O32" s="1">
        <v>2</v>
      </c>
      <c r="U32" s="26" t="s">
        <v>28</v>
      </c>
      <c r="V32" s="21">
        <f t="shared" si="0"/>
        <v>37.291338582677163</v>
      </c>
      <c r="W32" s="21">
        <f t="shared" si="0"/>
        <v>26.708661417322833</v>
      </c>
      <c r="X32" s="27">
        <v>64</v>
      </c>
    </row>
    <row r="33" spans="2:26" x14ac:dyDescent="0.2">
      <c r="B33" s="1">
        <v>2</v>
      </c>
      <c r="C33" s="1">
        <v>2</v>
      </c>
      <c r="D33" s="1">
        <v>3</v>
      </c>
      <c r="E33" s="1">
        <v>4</v>
      </c>
      <c r="L33" s="1">
        <v>3</v>
      </c>
      <c r="M33" s="1">
        <v>2</v>
      </c>
      <c r="N33" s="1">
        <v>3</v>
      </c>
      <c r="O33" s="1">
        <v>4</v>
      </c>
      <c r="U33" s="26" t="s">
        <v>26</v>
      </c>
      <c r="V33" s="21">
        <f t="shared" si="0"/>
        <v>5.8267716535433065</v>
      </c>
      <c r="W33" s="21">
        <f t="shared" si="0"/>
        <v>4.1732283464566926</v>
      </c>
      <c r="X33" s="27">
        <v>10</v>
      </c>
    </row>
    <row r="34" spans="2:26" x14ac:dyDescent="0.2">
      <c r="B34" s="1">
        <v>3</v>
      </c>
      <c r="C34" s="1">
        <v>2</v>
      </c>
      <c r="D34" s="1">
        <v>4</v>
      </c>
      <c r="E34" s="1">
        <v>2</v>
      </c>
      <c r="L34" s="1">
        <v>2</v>
      </c>
      <c r="M34" s="1">
        <v>3</v>
      </c>
      <c r="N34" s="1">
        <v>4</v>
      </c>
      <c r="O34" s="1">
        <v>3</v>
      </c>
      <c r="U34" s="8" t="s">
        <v>93</v>
      </c>
      <c r="V34" s="5">
        <f>SUM(V29:V33)</f>
        <v>222</v>
      </c>
      <c r="W34" s="5">
        <f>SUM(W29:W33)</f>
        <v>159</v>
      </c>
      <c r="X34" s="27">
        <v>381</v>
      </c>
    </row>
    <row r="35" spans="2:26" x14ac:dyDescent="0.2">
      <c r="B35" s="1">
        <v>2</v>
      </c>
      <c r="C35" s="1">
        <v>2</v>
      </c>
      <c r="D35" s="1">
        <v>1</v>
      </c>
      <c r="E35" s="1">
        <v>4</v>
      </c>
      <c r="L35" s="1">
        <v>3</v>
      </c>
      <c r="M35" s="1">
        <v>2</v>
      </c>
      <c r="N35" s="1">
        <v>2</v>
      </c>
      <c r="O35" s="1">
        <v>4</v>
      </c>
    </row>
    <row r="36" spans="2:26" x14ac:dyDescent="0.2">
      <c r="B36" s="1">
        <v>3</v>
      </c>
      <c r="C36" s="1">
        <v>3</v>
      </c>
      <c r="D36" s="1">
        <v>2</v>
      </c>
      <c r="E36" s="1">
        <v>3</v>
      </c>
      <c r="L36" s="1">
        <v>3</v>
      </c>
      <c r="M36" s="1">
        <v>4</v>
      </c>
      <c r="N36" s="1">
        <v>2</v>
      </c>
      <c r="O36" s="1">
        <v>2</v>
      </c>
    </row>
    <row r="37" spans="2:26" x14ac:dyDescent="0.2">
      <c r="B37" s="1">
        <v>2</v>
      </c>
      <c r="C37" s="1">
        <v>2</v>
      </c>
      <c r="D37" s="1">
        <v>3</v>
      </c>
      <c r="E37" s="1">
        <v>4</v>
      </c>
      <c r="L37" s="1">
        <v>2</v>
      </c>
      <c r="M37" s="1">
        <v>2</v>
      </c>
      <c r="N37" s="1">
        <v>2</v>
      </c>
      <c r="O37" s="1">
        <v>3</v>
      </c>
    </row>
    <row r="38" spans="2:26" x14ac:dyDescent="0.2">
      <c r="B38" s="1">
        <v>4</v>
      </c>
      <c r="C38" s="1">
        <v>3</v>
      </c>
      <c r="D38" s="1">
        <v>3</v>
      </c>
      <c r="E38" s="1">
        <v>3</v>
      </c>
      <c r="L38" s="1">
        <v>4</v>
      </c>
      <c r="M38" s="1">
        <v>3</v>
      </c>
      <c r="N38" s="1">
        <v>3</v>
      </c>
      <c r="O38" s="1">
        <v>4</v>
      </c>
    </row>
    <row r="39" spans="2:26" x14ac:dyDescent="0.2">
      <c r="B39" s="1">
        <v>4</v>
      </c>
      <c r="C39" s="1">
        <v>2</v>
      </c>
      <c r="D39" s="1">
        <v>3</v>
      </c>
      <c r="E39" s="1">
        <v>2</v>
      </c>
      <c r="L39" s="1">
        <v>4</v>
      </c>
      <c r="M39" s="1">
        <v>1</v>
      </c>
      <c r="N39" s="1">
        <v>2</v>
      </c>
      <c r="O39" s="1">
        <v>2</v>
      </c>
      <c r="T39" s="8" t="s">
        <v>96</v>
      </c>
      <c r="V39" s="8" t="s">
        <v>21</v>
      </c>
      <c r="W39" s="8" t="s">
        <v>16</v>
      </c>
    </row>
    <row r="40" spans="2:26" x14ac:dyDescent="0.2">
      <c r="B40" s="1">
        <v>2</v>
      </c>
      <c r="C40" s="1">
        <v>2</v>
      </c>
      <c r="D40" s="1">
        <v>4</v>
      </c>
      <c r="E40" s="1">
        <v>3</v>
      </c>
      <c r="L40" s="1">
        <v>3</v>
      </c>
      <c r="M40" s="1">
        <v>3</v>
      </c>
      <c r="N40" s="1">
        <v>4</v>
      </c>
      <c r="O40" s="1">
        <v>3</v>
      </c>
      <c r="U40" s="26" t="s">
        <v>15</v>
      </c>
      <c r="V40" s="21">
        <f>(V16-V29)^2/V29</f>
        <v>0.16798162110744669</v>
      </c>
      <c r="W40" s="21">
        <f>(W16-W29)^2/W29</f>
        <v>0.23454037664058686</v>
      </c>
      <c r="Y40" s="41" t="s">
        <v>97</v>
      </c>
      <c r="Z40" s="53">
        <f>SUM(V40:W44)</f>
        <v>3.4482562378149586</v>
      </c>
    </row>
    <row r="41" spans="2:26" x14ac:dyDescent="0.2">
      <c r="B41" s="1">
        <v>4</v>
      </c>
      <c r="C41" s="1">
        <v>2</v>
      </c>
      <c r="D41" s="1">
        <v>3</v>
      </c>
      <c r="E41" s="1">
        <v>2</v>
      </c>
      <c r="L41" s="1">
        <v>3</v>
      </c>
      <c r="M41" s="1">
        <v>2</v>
      </c>
      <c r="N41" s="1">
        <v>3</v>
      </c>
      <c r="O41" s="1">
        <v>3</v>
      </c>
      <c r="U41" s="26" t="s">
        <v>20</v>
      </c>
      <c r="V41" s="21">
        <f t="shared" ref="V41:W44" si="1">(V17-V30)^2/V30</f>
        <v>0.22577971672459854</v>
      </c>
      <c r="W41" s="21">
        <f t="shared" si="1"/>
        <v>0.31523960448340171</v>
      </c>
      <c r="Y41" s="41" t="s">
        <v>98</v>
      </c>
      <c r="Z41" s="53">
        <f>CHIDIST(Z40,4)</f>
        <v>0.48578958653225446</v>
      </c>
    </row>
    <row r="42" spans="2:26" x14ac:dyDescent="0.2">
      <c r="B42" s="1">
        <v>2</v>
      </c>
      <c r="C42" s="1">
        <v>3</v>
      </c>
      <c r="D42" s="1">
        <v>2</v>
      </c>
      <c r="E42" s="1">
        <v>3</v>
      </c>
      <c r="L42" s="1">
        <v>3</v>
      </c>
      <c r="M42" s="1">
        <v>2</v>
      </c>
      <c r="N42" s="1">
        <v>2</v>
      </c>
      <c r="O42" s="1">
        <v>3</v>
      </c>
      <c r="U42" s="26" t="s">
        <v>22</v>
      </c>
      <c r="V42" s="21">
        <f t="shared" si="1"/>
        <v>1.026657736940275</v>
      </c>
      <c r="W42" s="21">
        <f t="shared" si="1"/>
        <v>1.4334466515769877</v>
      </c>
    </row>
    <row r="43" spans="2:26" x14ac:dyDescent="0.2">
      <c r="B43" s="1">
        <v>4</v>
      </c>
      <c r="C43" s="1">
        <v>4</v>
      </c>
      <c r="D43" s="1">
        <v>1</v>
      </c>
      <c r="E43" s="1">
        <v>4</v>
      </c>
      <c r="L43" s="1">
        <v>2</v>
      </c>
      <c r="M43" s="1">
        <v>4</v>
      </c>
      <c r="N43" s="1">
        <v>1</v>
      </c>
      <c r="O43" s="1">
        <v>4</v>
      </c>
      <c r="U43" s="26" t="s">
        <v>28</v>
      </c>
      <c r="V43" s="21">
        <f t="shared" si="1"/>
        <v>1.3466961055543823E-2</v>
      </c>
      <c r="W43" s="21">
        <f t="shared" si="1"/>
        <v>1.8802926756796842E-2</v>
      </c>
    </row>
    <row r="44" spans="2:26" x14ac:dyDescent="0.2">
      <c r="B44" s="1">
        <v>4</v>
      </c>
      <c r="C44" s="1">
        <v>4</v>
      </c>
      <c r="D44" s="1">
        <v>3</v>
      </c>
      <c r="E44" s="1">
        <v>2</v>
      </c>
      <c r="L44" s="1">
        <v>3</v>
      </c>
      <c r="M44" s="1">
        <v>2</v>
      </c>
      <c r="N44" s="1">
        <v>2</v>
      </c>
      <c r="O44" s="1">
        <v>2</v>
      </c>
      <c r="U44" s="26" t="s">
        <v>26</v>
      </c>
      <c r="V44" s="21">
        <f t="shared" si="1"/>
        <v>5.1500319216854998E-3</v>
      </c>
      <c r="W44" s="21">
        <f t="shared" si="1"/>
        <v>7.1906106076362842E-3</v>
      </c>
    </row>
    <row r="45" spans="2:26" x14ac:dyDescent="0.2">
      <c r="B45" s="1">
        <v>3</v>
      </c>
      <c r="C45" s="1">
        <v>2</v>
      </c>
      <c r="D45" s="1">
        <v>4</v>
      </c>
      <c r="E45" s="1">
        <v>3</v>
      </c>
      <c r="L45" s="1">
        <v>4</v>
      </c>
      <c r="M45" s="1">
        <v>2</v>
      </c>
      <c r="N45" s="1">
        <v>4</v>
      </c>
      <c r="O45" s="1">
        <v>3</v>
      </c>
    </row>
    <row r="46" spans="2:26" x14ac:dyDescent="0.2">
      <c r="B46" s="1">
        <v>2</v>
      </c>
      <c r="C46" s="1">
        <v>2</v>
      </c>
      <c r="D46" s="1">
        <v>3</v>
      </c>
      <c r="E46" s="1">
        <v>2</v>
      </c>
      <c r="L46" s="1">
        <v>2</v>
      </c>
      <c r="M46" s="1">
        <v>3</v>
      </c>
      <c r="N46" s="1">
        <v>4</v>
      </c>
      <c r="O46" s="1">
        <v>2</v>
      </c>
    </row>
    <row r="47" spans="2:26" x14ac:dyDescent="0.2">
      <c r="B47" s="1">
        <v>3</v>
      </c>
      <c r="C47" s="1">
        <v>2</v>
      </c>
      <c r="D47" s="1">
        <v>2</v>
      </c>
      <c r="E47" s="1">
        <v>1</v>
      </c>
      <c r="L47" s="1">
        <v>4</v>
      </c>
      <c r="M47" s="1">
        <v>3</v>
      </c>
      <c r="N47" s="1">
        <v>2</v>
      </c>
      <c r="O47" s="1">
        <v>1</v>
      </c>
    </row>
    <row r="48" spans="2:26" x14ac:dyDescent="0.2">
      <c r="B48" s="1">
        <v>3</v>
      </c>
      <c r="C48" s="1">
        <v>2</v>
      </c>
      <c r="D48" s="1">
        <v>2</v>
      </c>
      <c r="E48" s="1">
        <v>4</v>
      </c>
      <c r="L48" s="1">
        <v>3</v>
      </c>
      <c r="M48" s="1">
        <v>3</v>
      </c>
      <c r="N48" s="1">
        <v>2</v>
      </c>
      <c r="O48" s="1">
        <v>4</v>
      </c>
    </row>
    <row r="49" spans="2:15" x14ac:dyDescent="0.2">
      <c r="B49" s="1">
        <v>4</v>
      </c>
      <c r="C49" s="1">
        <v>3</v>
      </c>
      <c r="D49" s="1">
        <v>1</v>
      </c>
      <c r="E49" s="1">
        <v>2</v>
      </c>
      <c r="L49" s="1">
        <v>3</v>
      </c>
      <c r="M49" s="1">
        <v>3</v>
      </c>
      <c r="N49" s="1">
        <v>1</v>
      </c>
      <c r="O49" s="1">
        <v>2</v>
      </c>
    </row>
    <row r="50" spans="2:15" x14ac:dyDescent="0.2">
      <c r="B50" s="1">
        <v>2</v>
      </c>
      <c r="C50" s="1">
        <v>3</v>
      </c>
      <c r="D50" s="1">
        <v>4</v>
      </c>
      <c r="E50" s="1">
        <v>3</v>
      </c>
      <c r="L50" s="1">
        <v>2</v>
      </c>
      <c r="M50" s="1">
        <v>4</v>
      </c>
      <c r="N50" s="1">
        <v>3</v>
      </c>
      <c r="O50" s="1">
        <v>3</v>
      </c>
    </row>
    <row r="51" spans="2:15" x14ac:dyDescent="0.2">
      <c r="B51" s="1">
        <v>2</v>
      </c>
      <c r="C51" s="1">
        <v>4</v>
      </c>
      <c r="D51" s="1">
        <v>3</v>
      </c>
      <c r="E51" s="1">
        <v>3</v>
      </c>
      <c r="L51" s="1">
        <v>2</v>
      </c>
      <c r="M51" s="1">
        <v>4</v>
      </c>
      <c r="N51" s="1">
        <v>3</v>
      </c>
      <c r="O51" s="1">
        <v>2</v>
      </c>
    </row>
    <row r="52" spans="2:15" x14ac:dyDescent="0.2">
      <c r="B52" s="1">
        <v>2</v>
      </c>
      <c r="C52" s="1">
        <v>1</v>
      </c>
      <c r="D52" s="1">
        <v>2</v>
      </c>
      <c r="E52" s="1">
        <v>4</v>
      </c>
      <c r="L52" s="1">
        <v>2</v>
      </c>
      <c r="M52" s="1">
        <v>1</v>
      </c>
      <c r="N52" s="1">
        <v>2</v>
      </c>
      <c r="O52" s="1">
        <v>4</v>
      </c>
    </row>
    <row r="53" spans="2:15" x14ac:dyDescent="0.2">
      <c r="B53" s="1">
        <v>2</v>
      </c>
      <c r="C53" s="1">
        <v>3</v>
      </c>
      <c r="D53" s="1">
        <v>3</v>
      </c>
      <c r="E53" s="1">
        <v>3</v>
      </c>
      <c r="L53" s="1">
        <v>1</v>
      </c>
      <c r="M53" s="1">
        <v>2</v>
      </c>
      <c r="N53" s="1">
        <v>4</v>
      </c>
      <c r="O53" s="1">
        <v>3</v>
      </c>
    </row>
    <row r="54" spans="2:15" x14ac:dyDescent="0.2">
      <c r="B54" s="1">
        <v>2</v>
      </c>
      <c r="C54" s="1">
        <v>3</v>
      </c>
      <c r="D54" s="1">
        <v>4</v>
      </c>
      <c r="E54" s="1">
        <v>2</v>
      </c>
      <c r="L54" s="1">
        <v>2</v>
      </c>
      <c r="M54" s="1">
        <v>3</v>
      </c>
      <c r="N54" s="1">
        <v>4</v>
      </c>
      <c r="O54" s="1">
        <v>2</v>
      </c>
    </row>
    <row r="55" spans="2:15" x14ac:dyDescent="0.2">
      <c r="B55" s="1">
        <v>2</v>
      </c>
      <c r="C55" s="1">
        <v>2</v>
      </c>
      <c r="D55" s="1">
        <v>3</v>
      </c>
      <c r="E55" s="1">
        <v>4</v>
      </c>
      <c r="L55" s="1">
        <v>1</v>
      </c>
      <c r="M55" s="1">
        <v>2</v>
      </c>
      <c r="N55" s="1">
        <v>3</v>
      </c>
      <c r="O55" s="1">
        <v>4</v>
      </c>
    </row>
    <row r="56" spans="2:15" x14ac:dyDescent="0.2">
      <c r="B56" s="1">
        <v>3</v>
      </c>
      <c r="C56" s="1">
        <v>3</v>
      </c>
      <c r="D56" s="1">
        <v>3</v>
      </c>
      <c r="E56" s="1">
        <v>3</v>
      </c>
      <c r="L56" s="1">
        <v>3</v>
      </c>
      <c r="M56" s="1">
        <v>3</v>
      </c>
      <c r="N56" s="1">
        <v>4</v>
      </c>
      <c r="O56" s="1">
        <v>3</v>
      </c>
    </row>
    <row r="57" spans="2:15" x14ac:dyDescent="0.2">
      <c r="B57" s="1">
        <v>2</v>
      </c>
      <c r="C57" s="1">
        <v>3</v>
      </c>
      <c r="D57" s="1">
        <v>3</v>
      </c>
      <c r="E57" s="1">
        <v>3</v>
      </c>
      <c r="L57" s="1">
        <v>2</v>
      </c>
      <c r="M57" s="1">
        <v>3</v>
      </c>
      <c r="N57" s="1">
        <v>2</v>
      </c>
      <c r="O57" s="1">
        <v>4</v>
      </c>
    </row>
    <row r="58" spans="2:15" x14ac:dyDescent="0.2">
      <c r="B58" s="1">
        <v>4</v>
      </c>
      <c r="C58" s="1">
        <v>2</v>
      </c>
      <c r="D58" s="1">
        <v>4</v>
      </c>
      <c r="E58" s="1">
        <v>3</v>
      </c>
      <c r="L58" s="1">
        <v>3</v>
      </c>
      <c r="M58" s="1">
        <v>2</v>
      </c>
      <c r="N58" s="1">
        <v>4</v>
      </c>
      <c r="O58" s="1">
        <v>3</v>
      </c>
    </row>
    <row r="59" spans="2:15" x14ac:dyDescent="0.2">
      <c r="B59" s="1">
        <v>3</v>
      </c>
      <c r="C59" s="1">
        <v>2</v>
      </c>
      <c r="D59" s="1">
        <v>2</v>
      </c>
      <c r="E59" s="1">
        <v>4</v>
      </c>
      <c r="L59" s="1">
        <v>2</v>
      </c>
      <c r="M59" s="1">
        <v>1</v>
      </c>
      <c r="N59" s="1">
        <v>1</v>
      </c>
      <c r="O59" s="1">
        <v>3</v>
      </c>
    </row>
    <row r="60" spans="2:15" x14ac:dyDescent="0.2">
      <c r="B60" s="1">
        <v>4</v>
      </c>
      <c r="C60" s="1">
        <v>4</v>
      </c>
      <c r="D60" s="1">
        <v>2</v>
      </c>
      <c r="E60" s="1">
        <v>2</v>
      </c>
      <c r="L60" s="1">
        <v>4</v>
      </c>
      <c r="M60" s="1">
        <v>3</v>
      </c>
      <c r="N60" s="1">
        <v>1</v>
      </c>
      <c r="O60" s="1">
        <v>2</v>
      </c>
    </row>
    <row r="61" spans="2:15" x14ac:dyDescent="0.2">
      <c r="B61" s="1">
        <v>2</v>
      </c>
      <c r="C61" s="1">
        <v>4</v>
      </c>
      <c r="D61" s="1">
        <v>2</v>
      </c>
      <c r="E61" s="1">
        <v>4</v>
      </c>
      <c r="L61" s="1">
        <v>2</v>
      </c>
      <c r="M61" s="1">
        <v>4</v>
      </c>
      <c r="N61" s="1">
        <v>1</v>
      </c>
      <c r="O61" s="1">
        <v>4</v>
      </c>
    </row>
    <row r="62" spans="2:15" x14ac:dyDescent="0.2">
      <c r="B62" s="1">
        <v>2</v>
      </c>
      <c r="C62" s="1">
        <v>4</v>
      </c>
      <c r="D62" s="1">
        <v>4</v>
      </c>
      <c r="E62" s="1">
        <v>2</v>
      </c>
      <c r="L62" s="1">
        <v>3</v>
      </c>
      <c r="M62" s="1">
        <v>3</v>
      </c>
      <c r="N62" s="1">
        <v>3</v>
      </c>
      <c r="O62" s="1">
        <v>2</v>
      </c>
    </row>
    <row r="63" spans="2:15" x14ac:dyDescent="0.2">
      <c r="B63" s="1">
        <v>3</v>
      </c>
      <c r="C63" s="1">
        <v>3</v>
      </c>
      <c r="D63" s="1">
        <v>4</v>
      </c>
      <c r="E63" s="1">
        <v>4</v>
      </c>
      <c r="L63" s="1">
        <v>3</v>
      </c>
      <c r="M63" s="1">
        <v>3</v>
      </c>
      <c r="N63" s="1">
        <v>4</v>
      </c>
      <c r="O63" s="1">
        <v>1</v>
      </c>
    </row>
    <row r="64" spans="2:15" x14ac:dyDescent="0.2">
      <c r="B64" s="1">
        <v>2</v>
      </c>
      <c r="C64" s="1">
        <v>3</v>
      </c>
      <c r="D64" s="1">
        <v>3</v>
      </c>
      <c r="E64" s="1">
        <v>4</v>
      </c>
      <c r="L64" s="1">
        <v>2</v>
      </c>
      <c r="M64" s="1">
        <v>3</v>
      </c>
      <c r="N64" s="1">
        <v>3</v>
      </c>
      <c r="O64" s="1">
        <v>4</v>
      </c>
    </row>
    <row r="65" spans="2:15" x14ac:dyDescent="0.2">
      <c r="B65" s="1">
        <v>3</v>
      </c>
      <c r="C65" s="1">
        <v>3</v>
      </c>
      <c r="D65" s="1">
        <v>3</v>
      </c>
      <c r="E65" s="1">
        <v>4</v>
      </c>
      <c r="L65" s="1">
        <v>4</v>
      </c>
      <c r="M65" s="1">
        <v>4</v>
      </c>
      <c r="N65" s="1">
        <v>2</v>
      </c>
      <c r="O65" s="1">
        <v>4</v>
      </c>
    </row>
    <row r="66" spans="2:15" x14ac:dyDescent="0.2">
      <c r="B66" s="1">
        <v>3</v>
      </c>
      <c r="C66" s="1">
        <v>4</v>
      </c>
      <c r="D66" s="1">
        <v>3</v>
      </c>
      <c r="L66" s="1">
        <v>3</v>
      </c>
      <c r="M66" s="1">
        <v>4</v>
      </c>
      <c r="N66" s="1">
        <v>3</v>
      </c>
    </row>
    <row r="67" spans="2:15" x14ac:dyDescent="0.2">
      <c r="B67" s="1">
        <v>2</v>
      </c>
      <c r="C67" s="1">
        <v>3</v>
      </c>
      <c r="D67" s="1">
        <v>3</v>
      </c>
      <c r="L67" s="1">
        <v>2</v>
      </c>
      <c r="M67" s="1">
        <v>2</v>
      </c>
      <c r="N67" s="1">
        <v>1</v>
      </c>
    </row>
    <row r="68" spans="2:15" x14ac:dyDescent="0.2">
      <c r="B68" s="1">
        <v>3</v>
      </c>
      <c r="C68" s="1">
        <v>2</v>
      </c>
      <c r="D68" s="1">
        <v>3</v>
      </c>
      <c r="L68" s="1">
        <v>2</v>
      </c>
      <c r="M68" s="1">
        <v>2</v>
      </c>
      <c r="N68" s="1">
        <v>1</v>
      </c>
    </row>
    <row r="69" spans="2:15" x14ac:dyDescent="0.2">
      <c r="B69" s="1">
        <v>1</v>
      </c>
      <c r="C69" s="1">
        <v>3</v>
      </c>
      <c r="D69" s="1">
        <v>2</v>
      </c>
      <c r="L69" s="1">
        <v>2</v>
      </c>
      <c r="M69" s="1">
        <v>3</v>
      </c>
      <c r="N69" s="1">
        <v>2</v>
      </c>
    </row>
    <row r="70" spans="2:15" x14ac:dyDescent="0.2">
      <c r="B70" s="1">
        <v>2</v>
      </c>
      <c r="C70" s="1">
        <v>2</v>
      </c>
      <c r="L70" s="1">
        <v>2</v>
      </c>
      <c r="M70" s="1">
        <v>1</v>
      </c>
    </row>
    <row r="71" spans="2:15" x14ac:dyDescent="0.2">
      <c r="B71" s="1">
        <v>3</v>
      </c>
      <c r="C71" s="1">
        <v>4</v>
      </c>
      <c r="L71" s="1">
        <v>2</v>
      </c>
      <c r="M71" s="1">
        <v>3</v>
      </c>
    </row>
    <row r="72" spans="2:15" x14ac:dyDescent="0.2">
      <c r="B72" s="1">
        <v>4</v>
      </c>
      <c r="C72" s="1">
        <v>2</v>
      </c>
      <c r="L72" s="1">
        <v>3</v>
      </c>
      <c r="M72" s="1">
        <v>2</v>
      </c>
    </row>
    <row r="73" spans="2:15" x14ac:dyDescent="0.2">
      <c r="B73" s="1">
        <v>4</v>
      </c>
      <c r="C73" s="1">
        <v>3</v>
      </c>
      <c r="L73" s="1">
        <v>4</v>
      </c>
      <c r="M73" s="1">
        <v>2</v>
      </c>
    </row>
    <row r="74" spans="2:15" x14ac:dyDescent="0.2">
      <c r="B74" s="1">
        <v>1</v>
      </c>
      <c r="C74" s="1">
        <v>2</v>
      </c>
      <c r="L74" s="1">
        <v>1</v>
      </c>
      <c r="M74" s="1">
        <v>2</v>
      </c>
    </row>
    <row r="75" spans="2:15" x14ac:dyDescent="0.2">
      <c r="B75" s="1">
        <v>4</v>
      </c>
      <c r="C75" s="1">
        <v>2</v>
      </c>
      <c r="L75" s="1">
        <v>2</v>
      </c>
      <c r="M75" s="1">
        <v>2</v>
      </c>
    </row>
    <row r="76" spans="2:15" x14ac:dyDescent="0.2">
      <c r="B76" s="1">
        <v>4</v>
      </c>
      <c r="C76" s="1">
        <v>3</v>
      </c>
      <c r="L76" s="1">
        <v>4</v>
      </c>
      <c r="M76" s="1">
        <v>2</v>
      </c>
    </row>
    <row r="77" spans="2:15" x14ac:dyDescent="0.2">
      <c r="B77" s="1">
        <v>4</v>
      </c>
      <c r="C77" s="1">
        <v>2</v>
      </c>
      <c r="L77" s="1">
        <v>4</v>
      </c>
      <c r="M77" s="1">
        <v>2</v>
      </c>
    </row>
    <row r="78" spans="2:15" x14ac:dyDescent="0.2">
      <c r="B78" s="1">
        <v>2</v>
      </c>
      <c r="C78" s="1">
        <v>2</v>
      </c>
      <c r="L78" s="1">
        <v>2</v>
      </c>
      <c r="M78" s="1">
        <v>3</v>
      </c>
    </row>
    <row r="79" spans="2:15" x14ac:dyDescent="0.2">
      <c r="B79" s="1">
        <v>2</v>
      </c>
      <c r="C79" s="1">
        <v>4</v>
      </c>
      <c r="L79" s="1">
        <v>2</v>
      </c>
      <c r="M79" s="1">
        <v>3</v>
      </c>
    </row>
    <row r="80" spans="2:15" x14ac:dyDescent="0.2">
      <c r="B80" s="1">
        <v>4</v>
      </c>
      <c r="C80" s="1">
        <v>4</v>
      </c>
      <c r="L80" s="1">
        <v>4</v>
      </c>
      <c r="M80" s="1">
        <v>3</v>
      </c>
    </row>
    <row r="81" spans="2:13" x14ac:dyDescent="0.2">
      <c r="B81" s="1">
        <v>3</v>
      </c>
      <c r="C81" s="1">
        <v>2</v>
      </c>
      <c r="L81" s="1">
        <v>2</v>
      </c>
      <c r="M81" s="1">
        <v>3</v>
      </c>
    </row>
    <row r="82" spans="2:13" x14ac:dyDescent="0.2">
      <c r="B82" s="1">
        <v>4</v>
      </c>
      <c r="C82" s="1">
        <v>2</v>
      </c>
      <c r="L82" s="1">
        <v>4</v>
      </c>
      <c r="M82" s="1">
        <v>2</v>
      </c>
    </row>
    <row r="83" spans="2:13" x14ac:dyDescent="0.2">
      <c r="B83" s="1">
        <v>4</v>
      </c>
      <c r="C83" s="1">
        <v>2</v>
      </c>
      <c r="L83" s="1">
        <v>4</v>
      </c>
      <c r="M83" s="1">
        <v>1</v>
      </c>
    </row>
    <row r="84" spans="2:13" x14ac:dyDescent="0.2">
      <c r="B84" s="1">
        <v>4</v>
      </c>
      <c r="C84" s="1">
        <v>4</v>
      </c>
      <c r="L84" s="1">
        <v>4</v>
      </c>
      <c r="M84" s="1">
        <v>3</v>
      </c>
    </row>
    <row r="85" spans="2:13" x14ac:dyDescent="0.2">
      <c r="B85" s="1">
        <v>1</v>
      </c>
      <c r="C85" s="1">
        <v>2</v>
      </c>
      <c r="L85" s="1">
        <v>4</v>
      </c>
      <c r="M85" s="1">
        <v>2</v>
      </c>
    </row>
    <row r="86" spans="2:13" x14ac:dyDescent="0.2">
      <c r="B86" s="1">
        <v>4</v>
      </c>
      <c r="C86" s="1">
        <v>2</v>
      </c>
      <c r="L86" s="1">
        <v>4</v>
      </c>
      <c r="M86" s="1">
        <v>1</v>
      </c>
    </row>
    <row r="87" spans="2:13" x14ac:dyDescent="0.2">
      <c r="B87" s="1">
        <v>3</v>
      </c>
      <c r="C87" s="1">
        <v>2</v>
      </c>
      <c r="L87" s="1">
        <v>3</v>
      </c>
      <c r="M87" s="1">
        <v>1</v>
      </c>
    </row>
    <row r="88" spans="2:13" x14ac:dyDescent="0.2">
      <c r="B88" s="1">
        <v>4</v>
      </c>
      <c r="C88" s="1">
        <v>4</v>
      </c>
      <c r="L88" s="1">
        <v>4</v>
      </c>
      <c r="M88" s="1">
        <v>3</v>
      </c>
    </row>
    <row r="89" spans="2:13" x14ac:dyDescent="0.2">
      <c r="B89" s="1">
        <v>3</v>
      </c>
      <c r="C89" s="1">
        <v>2</v>
      </c>
      <c r="L89" s="1">
        <v>3</v>
      </c>
      <c r="M89" s="1">
        <v>2</v>
      </c>
    </row>
    <row r="90" spans="2:13" x14ac:dyDescent="0.2">
      <c r="B90" s="1">
        <v>4</v>
      </c>
      <c r="C90" s="1">
        <v>2</v>
      </c>
      <c r="L90" s="1">
        <v>2</v>
      </c>
      <c r="M90" s="1">
        <v>1</v>
      </c>
    </row>
    <row r="91" spans="2:13" x14ac:dyDescent="0.2">
      <c r="B91" s="1">
        <v>3</v>
      </c>
      <c r="C91" s="1">
        <v>1</v>
      </c>
      <c r="L91" s="1">
        <v>4</v>
      </c>
      <c r="M91" s="1">
        <v>1</v>
      </c>
    </row>
    <row r="92" spans="2:13" x14ac:dyDescent="0.2">
      <c r="B92" s="1">
        <v>2</v>
      </c>
      <c r="L92" s="1">
        <v>2</v>
      </c>
    </row>
    <row r="93" spans="2:13" x14ac:dyDescent="0.2">
      <c r="B93" s="1">
        <v>4</v>
      </c>
      <c r="L93" s="1">
        <v>4</v>
      </c>
    </row>
    <row r="94" spans="2:13" x14ac:dyDescent="0.2">
      <c r="B94" s="1">
        <v>3</v>
      </c>
      <c r="L94" s="1">
        <v>4</v>
      </c>
    </row>
    <row r="95" spans="2:13" x14ac:dyDescent="0.2">
      <c r="B95" s="1">
        <v>2</v>
      </c>
      <c r="L95" s="1">
        <v>2</v>
      </c>
    </row>
    <row r="96" spans="2:13" x14ac:dyDescent="0.2">
      <c r="B96" s="1">
        <v>3</v>
      </c>
      <c r="L96" s="1">
        <v>3</v>
      </c>
    </row>
    <row r="97" spans="2:12" x14ac:dyDescent="0.2">
      <c r="B97" s="1">
        <v>3</v>
      </c>
      <c r="L97" s="1">
        <v>3</v>
      </c>
    </row>
    <row r="98" spans="2:12" x14ac:dyDescent="0.2">
      <c r="B98" s="1">
        <v>3</v>
      </c>
      <c r="L98" s="1">
        <v>3</v>
      </c>
    </row>
    <row r="99" spans="2:12" x14ac:dyDescent="0.2">
      <c r="B99" s="1">
        <v>4</v>
      </c>
      <c r="L99" s="1">
        <v>3</v>
      </c>
    </row>
    <row r="100" spans="2:12" x14ac:dyDescent="0.2">
      <c r="B100" s="1">
        <v>4</v>
      </c>
      <c r="L100" s="1">
        <v>4</v>
      </c>
    </row>
    <row r="101" spans="2:12" x14ac:dyDescent="0.2">
      <c r="B101" s="1">
        <v>4</v>
      </c>
      <c r="L101" s="1">
        <v>4</v>
      </c>
    </row>
    <row r="102" spans="2:12" x14ac:dyDescent="0.2">
      <c r="B102" s="1">
        <v>2</v>
      </c>
      <c r="L102" s="1">
        <v>1</v>
      </c>
    </row>
    <row r="103" spans="2:12" x14ac:dyDescent="0.2">
      <c r="B103" s="1">
        <v>2</v>
      </c>
      <c r="L103" s="1">
        <v>3</v>
      </c>
    </row>
    <row r="104" spans="2:12" x14ac:dyDescent="0.2">
      <c r="B104" s="1">
        <v>3</v>
      </c>
      <c r="L104" s="1">
        <v>3</v>
      </c>
    </row>
    <row r="105" spans="2:12" x14ac:dyDescent="0.2">
      <c r="B105" s="1">
        <v>2</v>
      </c>
      <c r="L105" s="1">
        <v>2</v>
      </c>
    </row>
    <row r="106" spans="2:12" x14ac:dyDescent="0.2">
      <c r="B106" s="1">
        <v>2</v>
      </c>
      <c r="L106" s="1">
        <v>2</v>
      </c>
    </row>
    <row r="107" spans="2:12" x14ac:dyDescent="0.2">
      <c r="B107" s="1">
        <v>3</v>
      </c>
      <c r="L107" s="1">
        <v>2</v>
      </c>
    </row>
    <row r="108" spans="2:12" x14ac:dyDescent="0.2">
      <c r="B108" s="1">
        <v>3</v>
      </c>
      <c r="L108" s="1">
        <v>2</v>
      </c>
    </row>
    <row r="109" spans="2:12" x14ac:dyDescent="0.2">
      <c r="B109" s="1">
        <v>4</v>
      </c>
      <c r="L109" s="1">
        <v>4</v>
      </c>
    </row>
    <row r="110" spans="2:12" x14ac:dyDescent="0.2">
      <c r="B110" s="1">
        <v>4</v>
      </c>
      <c r="L110" s="1">
        <v>3</v>
      </c>
    </row>
    <row r="111" spans="2:12" x14ac:dyDescent="0.2">
      <c r="B111" s="1">
        <v>4</v>
      </c>
      <c r="L111" s="1">
        <v>4</v>
      </c>
    </row>
    <row r="112" spans="2:12" x14ac:dyDescent="0.2">
      <c r="B112" s="1">
        <v>2</v>
      </c>
      <c r="L112" s="1">
        <v>1</v>
      </c>
    </row>
    <row r="113" spans="2:12" x14ac:dyDescent="0.2">
      <c r="B113" s="1">
        <v>4</v>
      </c>
      <c r="L113" s="1">
        <v>3</v>
      </c>
    </row>
    <row r="114" spans="2:12" x14ac:dyDescent="0.2">
      <c r="B114" s="1">
        <v>4</v>
      </c>
      <c r="L114" s="1">
        <v>3</v>
      </c>
    </row>
    <row r="115" spans="2:12" x14ac:dyDescent="0.2">
      <c r="B115" s="1">
        <v>4</v>
      </c>
      <c r="L115" s="1">
        <v>4</v>
      </c>
    </row>
    <row r="116" spans="2:12" x14ac:dyDescent="0.2">
      <c r="B116" s="1">
        <v>3</v>
      </c>
      <c r="L116" s="1">
        <v>2</v>
      </c>
    </row>
    <row r="117" spans="2:12" x14ac:dyDescent="0.2">
      <c r="B117" s="1">
        <v>4</v>
      </c>
      <c r="L117" s="1">
        <v>3</v>
      </c>
    </row>
    <row r="118" spans="2:12" x14ac:dyDescent="0.2">
      <c r="B118" s="1">
        <v>3</v>
      </c>
      <c r="L118" s="1">
        <v>4</v>
      </c>
    </row>
    <row r="119" spans="2:12" x14ac:dyDescent="0.2">
      <c r="B119" s="1">
        <v>2</v>
      </c>
      <c r="L119" s="1">
        <v>2</v>
      </c>
    </row>
    <row r="120" spans="2:12" x14ac:dyDescent="0.2">
      <c r="B120" s="1">
        <v>3</v>
      </c>
      <c r="L120" s="1">
        <v>3</v>
      </c>
    </row>
    <row r="121" spans="2:12" x14ac:dyDescent="0.2">
      <c r="B121" s="1">
        <v>4</v>
      </c>
      <c r="L121" s="1">
        <v>4</v>
      </c>
    </row>
    <row r="122" spans="2:12" x14ac:dyDescent="0.2">
      <c r="B122" s="1">
        <v>3</v>
      </c>
      <c r="L122" s="1">
        <v>4</v>
      </c>
    </row>
    <row r="123" spans="2:12" x14ac:dyDescent="0.2">
      <c r="B123" s="1">
        <v>2</v>
      </c>
      <c r="L123" s="1">
        <v>2</v>
      </c>
    </row>
    <row r="124" spans="2:12" x14ac:dyDescent="0.2">
      <c r="B124" s="1">
        <v>3</v>
      </c>
      <c r="L124" s="1">
        <v>3</v>
      </c>
    </row>
    <row r="125" spans="2:12" x14ac:dyDescent="0.2">
      <c r="B125" s="1">
        <v>3</v>
      </c>
      <c r="L125" s="1">
        <v>2</v>
      </c>
    </row>
    <row r="126" spans="2:12" x14ac:dyDescent="0.2">
      <c r="B126" s="1">
        <v>1</v>
      </c>
      <c r="L126" s="1">
        <v>1</v>
      </c>
    </row>
    <row r="127" spans="2:12" x14ac:dyDescent="0.2">
      <c r="B127" s="1">
        <v>2</v>
      </c>
      <c r="L127" s="1">
        <v>1</v>
      </c>
    </row>
    <row r="128" spans="2:12" x14ac:dyDescent="0.2">
      <c r="B128" s="1">
        <v>3</v>
      </c>
      <c r="L128" s="1">
        <v>3</v>
      </c>
    </row>
    <row r="129" spans="2:12" x14ac:dyDescent="0.2">
      <c r="B129" s="1">
        <v>2</v>
      </c>
      <c r="L129" s="1">
        <v>3</v>
      </c>
    </row>
    <row r="130" spans="2:12" x14ac:dyDescent="0.2">
      <c r="B130" s="1">
        <v>2</v>
      </c>
      <c r="L130" s="1">
        <v>2</v>
      </c>
    </row>
    <row r="131" spans="2:12" x14ac:dyDescent="0.2">
      <c r="B131" s="1">
        <v>3</v>
      </c>
      <c r="L131" s="1">
        <v>3</v>
      </c>
    </row>
    <row r="132" spans="2:12" x14ac:dyDescent="0.2">
      <c r="B132" s="1">
        <v>4</v>
      </c>
      <c r="L132" s="1">
        <v>4</v>
      </c>
    </row>
    <row r="133" spans="2:12" x14ac:dyDescent="0.2">
      <c r="B133" s="1">
        <v>3</v>
      </c>
      <c r="L133" s="1">
        <v>2</v>
      </c>
    </row>
    <row r="134" spans="2:12" x14ac:dyDescent="0.2">
      <c r="B134" s="1">
        <v>4</v>
      </c>
      <c r="L134" s="1">
        <v>4</v>
      </c>
    </row>
    <row r="135" spans="2:12" x14ac:dyDescent="0.2">
      <c r="B135" s="1">
        <v>3</v>
      </c>
      <c r="L135" s="1">
        <v>2</v>
      </c>
    </row>
    <row r="136" spans="2:12" x14ac:dyDescent="0.2">
      <c r="B136" s="1">
        <v>3</v>
      </c>
      <c r="L136" s="1">
        <v>2</v>
      </c>
    </row>
    <row r="137" spans="2:12" x14ac:dyDescent="0.2">
      <c r="B137" s="1">
        <v>2</v>
      </c>
      <c r="L137" s="1">
        <v>1</v>
      </c>
    </row>
    <row r="138" spans="2:12" x14ac:dyDescent="0.2">
      <c r="B138" s="1">
        <v>4</v>
      </c>
      <c r="L138" s="1">
        <v>4</v>
      </c>
    </row>
    <row r="139" spans="2:12" x14ac:dyDescent="0.2">
      <c r="B139" s="1">
        <v>4</v>
      </c>
      <c r="L139" s="1">
        <v>2</v>
      </c>
    </row>
    <row r="140" spans="2:12" x14ac:dyDescent="0.2">
      <c r="B140" s="1">
        <v>3</v>
      </c>
      <c r="L140" s="1">
        <v>2</v>
      </c>
    </row>
    <row r="141" spans="2:12" x14ac:dyDescent="0.2">
      <c r="B141" s="1">
        <v>3</v>
      </c>
      <c r="L141" s="1">
        <v>2</v>
      </c>
    </row>
    <row r="142" spans="2:12" x14ac:dyDescent="0.2">
      <c r="B142" s="1">
        <v>4</v>
      </c>
      <c r="L142" s="1">
        <v>3</v>
      </c>
    </row>
    <row r="143" spans="2:12" x14ac:dyDescent="0.2">
      <c r="B143" s="1">
        <v>4</v>
      </c>
      <c r="L143" s="1">
        <v>4</v>
      </c>
    </row>
    <row r="144" spans="2:12" x14ac:dyDescent="0.2">
      <c r="B144" s="1">
        <v>4</v>
      </c>
      <c r="L144" s="1">
        <v>3</v>
      </c>
    </row>
    <row r="145" spans="1:18" x14ac:dyDescent="0.2">
      <c r="B145" s="1">
        <v>4</v>
      </c>
      <c r="L145" s="1">
        <v>4</v>
      </c>
    </row>
    <row r="146" spans="1:18" x14ac:dyDescent="0.2">
      <c r="B146" s="1">
        <v>2</v>
      </c>
      <c r="L146" s="1">
        <v>2</v>
      </c>
    </row>
    <row r="147" spans="1:18" x14ac:dyDescent="0.2">
      <c r="B147" s="1">
        <v>4</v>
      </c>
      <c r="L147" s="1">
        <v>3</v>
      </c>
    </row>
    <row r="148" spans="1:18" x14ac:dyDescent="0.2">
      <c r="B148" s="1">
        <v>4</v>
      </c>
      <c r="L148" s="1">
        <v>3</v>
      </c>
    </row>
    <row r="149" spans="1:18" x14ac:dyDescent="0.2">
      <c r="B149" s="1">
        <v>4</v>
      </c>
      <c r="L149" s="1">
        <v>4</v>
      </c>
    </row>
    <row r="150" spans="1:18" x14ac:dyDescent="0.2">
      <c r="B150" s="1">
        <v>3</v>
      </c>
      <c r="L150" s="1">
        <v>1</v>
      </c>
    </row>
    <row r="152" spans="1:18" x14ac:dyDescent="0.2">
      <c r="A152" s="32"/>
      <c r="B152" s="21"/>
      <c r="C152" s="21"/>
      <c r="D152" s="21"/>
      <c r="E152" s="21"/>
      <c r="F152" s="21"/>
      <c r="G152" s="21"/>
      <c r="H152" s="21"/>
      <c r="I152" s="21"/>
      <c r="J152" s="21"/>
      <c r="K152" s="32"/>
      <c r="L152" s="21"/>
      <c r="M152" s="21"/>
      <c r="N152" s="21"/>
      <c r="O152" s="21"/>
      <c r="P152" s="21"/>
      <c r="R152" s="33"/>
    </row>
    <row r="153" spans="1:18" x14ac:dyDescent="0.2">
      <c r="A153" t="s">
        <v>68</v>
      </c>
      <c r="H153" s="5"/>
      <c r="I153" s="5"/>
      <c r="J153" s="5"/>
      <c r="K153" t="s">
        <v>68</v>
      </c>
      <c r="R153" s="33"/>
    </row>
    <row r="154" spans="1:18" x14ac:dyDescent="0.2">
      <c r="H154" s="34"/>
      <c r="I154" s="34"/>
      <c r="J154" s="34"/>
      <c r="R154" s="33"/>
    </row>
    <row r="155" spans="1:18" ht="13.5" thickBot="1" x14ac:dyDescent="0.25">
      <c r="A155" t="s">
        <v>69</v>
      </c>
      <c r="H155" s="34"/>
      <c r="I155" s="34"/>
      <c r="J155" s="34"/>
      <c r="K155" t="s">
        <v>69</v>
      </c>
      <c r="R155" s="33"/>
    </row>
    <row r="156" spans="1:18" x14ac:dyDescent="0.2">
      <c r="A156" s="12" t="s">
        <v>70</v>
      </c>
      <c r="B156" s="12" t="s">
        <v>71</v>
      </c>
      <c r="C156" s="12" t="s">
        <v>72</v>
      </c>
      <c r="D156" s="12" t="s">
        <v>63</v>
      </c>
      <c r="E156" s="12" t="s">
        <v>49</v>
      </c>
      <c r="H156" s="34"/>
      <c r="I156" s="34"/>
      <c r="J156" s="34"/>
      <c r="K156" s="12" t="s">
        <v>70</v>
      </c>
      <c r="L156" s="12" t="s">
        <v>71</v>
      </c>
      <c r="M156" s="12" t="s">
        <v>72</v>
      </c>
      <c r="N156" s="12" t="s">
        <v>63</v>
      </c>
      <c r="O156" s="12" t="s">
        <v>49</v>
      </c>
      <c r="R156" s="33"/>
    </row>
    <row r="157" spans="1:18" x14ac:dyDescent="0.2">
      <c r="A157" s="51" t="s">
        <v>15</v>
      </c>
      <c r="B157" s="10">
        <v>149</v>
      </c>
      <c r="C157" s="10">
        <v>446</v>
      </c>
      <c r="D157" s="15">
        <v>2.9932885906040267</v>
      </c>
      <c r="E157" s="15">
        <v>0.80400870669326974</v>
      </c>
      <c r="H157" s="35"/>
      <c r="I157" s="35"/>
      <c r="J157" s="35"/>
      <c r="K157" s="51" t="s">
        <v>87</v>
      </c>
      <c r="L157" s="10">
        <v>149</v>
      </c>
      <c r="M157" s="10">
        <v>418</v>
      </c>
      <c r="N157" s="15">
        <v>2.8053691275167787</v>
      </c>
      <c r="O157" s="15">
        <v>0.8334844912026117</v>
      </c>
      <c r="R157" s="33"/>
    </row>
    <row r="158" spans="1:18" x14ac:dyDescent="0.2">
      <c r="A158" s="55" t="s">
        <v>20</v>
      </c>
      <c r="B158" s="10">
        <v>90</v>
      </c>
      <c r="C158" s="10">
        <v>240</v>
      </c>
      <c r="D158" s="15">
        <v>2.6666666666666665</v>
      </c>
      <c r="E158" s="15">
        <v>0.7191011235955056</v>
      </c>
      <c r="H158" s="15"/>
      <c r="I158" s="15"/>
      <c r="J158" s="15"/>
      <c r="K158" s="55" t="s">
        <v>88</v>
      </c>
      <c r="L158" s="10">
        <v>90</v>
      </c>
      <c r="M158" s="10">
        <v>228</v>
      </c>
      <c r="N158" s="15">
        <v>2.5333333333333332</v>
      </c>
      <c r="O158" s="15">
        <v>0.81348314606741545</v>
      </c>
      <c r="R158" s="33"/>
    </row>
    <row r="159" spans="1:18" x14ac:dyDescent="0.2">
      <c r="A159" s="51" t="s">
        <v>22</v>
      </c>
      <c r="B159" s="10">
        <v>68</v>
      </c>
      <c r="C159" s="10">
        <v>193</v>
      </c>
      <c r="D159" s="15">
        <v>2.8382352941176472</v>
      </c>
      <c r="E159" s="15">
        <v>0.70478489903424091</v>
      </c>
      <c r="K159" s="51" t="s">
        <v>90</v>
      </c>
      <c r="L159" s="10">
        <v>68</v>
      </c>
      <c r="M159" s="10">
        <v>178</v>
      </c>
      <c r="N159" s="15">
        <v>2.6176470588235294</v>
      </c>
      <c r="O159" s="15">
        <v>0.92625109745390699</v>
      </c>
      <c r="R159" s="33"/>
    </row>
    <row r="160" spans="1:18" x14ac:dyDescent="0.2">
      <c r="A160" s="51" t="s">
        <v>28</v>
      </c>
      <c r="B160" s="10">
        <v>64</v>
      </c>
      <c r="C160" s="10">
        <v>191</v>
      </c>
      <c r="D160" s="15">
        <v>2.984375</v>
      </c>
      <c r="E160" s="15">
        <v>0.77752976190476186</v>
      </c>
      <c r="K160" s="51" t="s">
        <v>91</v>
      </c>
      <c r="L160" s="10">
        <v>64</v>
      </c>
      <c r="M160" s="10">
        <v>186</v>
      </c>
      <c r="N160" s="15">
        <v>2.90625</v>
      </c>
      <c r="O160" s="15">
        <v>0.81646825396825395</v>
      </c>
      <c r="R160" s="33"/>
    </row>
    <row r="161" spans="1:18" ht="13.5" thickBot="1" x14ac:dyDescent="0.25">
      <c r="A161" s="52" t="s">
        <v>26</v>
      </c>
      <c r="B161" s="11">
        <v>10</v>
      </c>
      <c r="C161" s="11">
        <v>21</v>
      </c>
      <c r="D161" s="23">
        <v>2.1</v>
      </c>
      <c r="E161" s="23">
        <v>0.54444444444444429</v>
      </c>
      <c r="K161" s="52" t="s">
        <v>89</v>
      </c>
      <c r="L161" s="11">
        <v>10</v>
      </c>
      <c r="M161" s="11">
        <v>23</v>
      </c>
      <c r="N161" s="23">
        <v>2.2999999999999998</v>
      </c>
      <c r="O161" s="23">
        <v>0.90000000000000013</v>
      </c>
      <c r="R161" s="33"/>
    </row>
    <row r="162" spans="1:18" x14ac:dyDescent="0.2">
      <c r="R162" s="33"/>
    </row>
    <row r="163" spans="1:18" x14ac:dyDescent="0.2">
      <c r="R163" s="33"/>
    </row>
    <row r="164" spans="1:18" ht="13.5" thickBot="1" x14ac:dyDescent="0.25">
      <c r="A164" t="s">
        <v>73</v>
      </c>
      <c r="K164" t="s">
        <v>73</v>
      </c>
      <c r="R164" s="30"/>
    </row>
    <row r="165" spans="1:18" x14ac:dyDescent="0.2">
      <c r="A165" s="12" t="s">
        <v>74</v>
      </c>
      <c r="B165" s="12" t="s">
        <v>75</v>
      </c>
      <c r="C165" s="12" t="s">
        <v>51</v>
      </c>
      <c r="D165" s="12" t="s">
        <v>76</v>
      </c>
      <c r="E165" s="12" t="s">
        <v>52</v>
      </c>
      <c r="F165" s="12" t="s">
        <v>77</v>
      </c>
      <c r="G165" s="12" t="s">
        <v>78</v>
      </c>
      <c r="K165" s="12" t="s">
        <v>74</v>
      </c>
      <c r="L165" s="12" t="s">
        <v>75</v>
      </c>
      <c r="M165" s="12" t="s">
        <v>51</v>
      </c>
      <c r="N165" s="12" t="s">
        <v>76</v>
      </c>
      <c r="O165" s="12" t="s">
        <v>52</v>
      </c>
      <c r="P165" s="12" t="s">
        <v>77</v>
      </c>
      <c r="Q165" s="12" t="s">
        <v>78</v>
      </c>
      <c r="R165" s="10"/>
    </row>
    <row r="166" spans="1:18" x14ac:dyDescent="0.2">
      <c r="A166" s="10" t="s">
        <v>79</v>
      </c>
      <c r="B166" s="15">
        <v>12.804635313208394</v>
      </c>
      <c r="C166" s="10">
        <v>4</v>
      </c>
      <c r="D166" s="15">
        <v>3.2011588283020984</v>
      </c>
      <c r="E166" s="70">
        <v>4.23668822918067</v>
      </c>
      <c r="F166" s="49">
        <v>2.2908607413360004E-3</v>
      </c>
      <c r="G166" s="15">
        <v>2.3956813000086568</v>
      </c>
      <c r="K166" s="10" t="s">
        <v>79</v>
      </c>
      <c r="L166" s="15">
        <v>8.8894415888739218</v>
      </c>
      <c r="M166" s="10">
        <v>4</v>
      </c>
      <c r="N166" s="15">
        <v>2.2223603972184804</v>
      </c>
      <c r="O166" s="70">
        <v>2.6330618210367791</v>
      </c>
      <c r="P166" s="50">
        <v>3.3988769823588519E-2</v>
      </c>
      <c r="Q166" s="15">
        <v>2.3956813000086568</v>
      </c>
      <c r="R166" s="10"/>
    </row>
    <row r="167" spans="1:18" x14ac:dyDescent="0.2">
      <c r="A167" s="10" t="s">
        <v>80</v>
      </c>
      <c r="B167" s="15">
        <v>284.09825182589827</v>
      </c>
      <c r="C167" s="10">
        <v>376</v>
      </c>
      <c r="D167" s="15">
        <v>0.75558045698377196</v>
      </c>
      <c r="E167" s="10"/>
      <c r="F167" s="10"/>
      <c r="G167" s="10"/>
      <c r="K167" s="10" t="s">
        <v>80</v>
      </c>
      <c r="L167" s="15">
        <v>317.35202822739831</v>
      </c>
      <c r="M167" s="10">
        <v>376</v>
      </c>
      <c r="N167" s="15">
        <v>0.84402135166861247</v>
      </c>
      <c r="O167" s="10"/>
      <c r="P167" s="10"/>
      <c r="Q167" s="10"/>
      <c r="R167" s="10"/>
    </row>
    <row r="168" spans="1:18" x14ac:dyDescent="0.2">
      <c r="A168" s="10"/>
      <c r="B168" s="15"/>
      <c r="C168" s="10"/>
      <c r="D168" s="10"/>
      <c r="E168" s="10"/>
      <c r="F168" s="10"/>
      <c r="G168" s="10"/>
      <c r="K168" s="10"/>
      <c r="L168" s="15"/>
      <c r="M168" s="10"/>
      <c r="N168" s="10"/>
      <c r="O168" s="10"/>
      <c r="P168" s="10"/>
      <c r="Q168" s="10"/>
      <c r="R168" s="10"/>
    </row>
    <row r="169" spans="1:18" ht="13.5" thickBot="1" x14ac:dyDescent="0.25">
      <c r="A169" s="11" t="s">
        <v>81</v>
      </c>
      <c r="B169" s="23">
        <v>296.90288713910667</v>
      </c>
      <c r="C169" s="11">
        <v>380</v>
      </c>
      <c r="D169" s="11"/>
      <c r="E169" s="11"/>
      <c r="F169" s="11"/>
      <c r="G169" s="11"/>
      <c r="K169" s="11" t="s">
        <v>81</v>
      </c>
      <c r="L169" s="23">
        <v>326.24146981627223</v>
      </c>
      <c r="M169" s="11">
        <v>380</v>
      </c>
      <c r="N169" s="11"/>
      <c r="O169" s="11"/>
      <c r="P169" s="11"/>
      <c r="Q169" s="11"/>
    </row>
    <row r="170" spans="1:18" x14ac:dyDescent="0.2">
      <c r="A170" s="10"/>
      <c r="B170" s="10"/>
      <c r="C170" s="10"/>
      <c r="D170" s="10"/>
      <c r="E170" s="10"/>
      <c r="F170" s="10"/>
      <c r="G170" s="10"/>
    </row>
    <row r="175" spans="1:18" x14ac:dyDescent="0.2">
      <c r="A175" s="63"/>
      <c r="B175" s="63"/>
      <c r="C175" s="63"/>
      <c r="D175" s="63"/>
      <c r="E175" s="63"/>
      <c r="F175" s="63"/>
      <c r="G175" s="63"/>
      <c r="H175" s="63"/>
      <c r="K175" s="60"/>
      <c r="L175" s="61"/>
      <c r="M175" s="61"/>
    </row>
    <row r="176" spans="1:18" x14ac:dyDescent="0.2">
      <c r="A176" s="63"/>
      <c r="B176" s="63"/>
      <c r="C176" s="63"/>
      <c r="D176" s="63"/>
      <c r="E176" s="63"/>
      <c r="F176" s="63"/>
      <c r="G176" s="63"/>
      <c r="H176" s="63"/>
    </row>
    <row r="177" spans="1:8" x14ac:dyDescent="0.2">
      <c r="A177" s="63"/>
      <c r="B177" s="63"/>
      <c r="C177" s="63"/>
      <c r="D177" s="63"/>
      <c r="E177" s="63"/>
      <c r="F177" s="63"/>
      <c r="G177" s="63"/>
      <c r="H177" s="63"/>
    </row>
    <row r="178" spans="1:8" x14ac:dyDescent="0.2">
      <c r="A178" s="30"/>
      <c r="B178" s="30"/>
      <c r="C178" s="67"/>
      <c r="D178" s="63"/>
      <c r="E178" s="63"/>
      <c r="F178" s="30"/>
      <c r="G178" s="67"/>
      <c r="H178" s="67"/>
    </row>
    <row r="179" spans="1:8" x14ac:dyDescent="0.2">
      <c r="A179" s="10"/>
      <c r="B179" s="15"/>
      <c r="C179" s="15"/>
      <c r="D179" s="63"/>
      <c r="E179" s="63"/>
      <c r="F179" s="10"/>
      <c r="G179" s="14"/>
      <c r="H179" s="14"/>
    </row>
    <row r="180" spans="1:8" x14ac:dyDescent="0.2">
      <c r="A180" s="10"/>
      <c r="B180" s="15"/>
      <c r="C180" s="15"/>
      <c r="D180" s="63"/>
      <c r="E180" s="63"/>
      <c r="F180" s="10"/>
      <c r="G180" s="14"/>
      <c r="H180" s="14"/>
    </row>
    <row r="181" spans="1:8" x14ac:dyDescent="0.2">
      <c r="A181" s="10"/>
      <c r="B181" s="10"/>
      <c r="C181" s="10"/>
      <c r="D181" s="63"/>
      <c r="E181" s="63"/>
      <c r="F181" s="10"/>
      <c r="G181" s="10"/>
      <c r="H181" s="10"/>
    </row>
    <row r="182" spans="1:8" x14ac:dyDescent="0.2">
      <c r="A182" s="10"/>
      <c r="B182" s="10"/>
      <c r="C182" s="10"/>
      <c r="D182" s="63"/>
      <c r="E182" s="63"/>
      <c r="F182" s="10"/>
      <c r="G182" s="13"/>
      <c r="H182" s="10"/>
    </row>
    <row r="183" spans="1:8" x14ac:dyDescent="0.2">
      <c r="A183" s="10"/>
      <c r="B183" s="14"/>
      <c r="C183" s="10"/>
      <c r="D183" s="63"/>
      <c r="E183" s="63"/>
      <c r="F183" s="10"/>
      <c r="G183" s="10"/>
      <c r="H183" s="10"/>
    </row>
    <row r="184" spans="1:8" x14ac:dyDescent="0.2">
      <c r="A184" s="10"/>
      <c r="B184" s="14"/>
      <c r="C184" s="10"/>
      <c r="D184" s="63"/>
      <c r="E184" s="63"/>
      <c r="F184" s="10"/>
      <c r="G184" s="10"/>
      <c r="H184" s="10"/>
    </row>
    <row r="185" spans="1:8" x14ac:dyDescent="0.2">
      <c r="A185" s="10"/>
      <c r="B185" s="14"/>
      <c r="C185" s="10"/>
      <c r="D185" s="63"/>
      <c r="E185" s="63"/>
      <c r="F185" s="10"/>
      <c r="G185" s="13"/>
      <c r="H185" s="10"/>
    </row>
    <row r="186" spans="1:8" x14ac:dyDescent="0.2">
      <c r="A186" s="63"/>
      <c r="B186" s="63"/>
      <c r="C186" s="63"/>
      <c r="D186" s="63"/>
      <c r="E186" s="63"/>
      <c r="F186" s="10"/>
      <c r="G186" s="13"/>
      <c r="H186" s="10"/>
    </row>
    <row r="187" spans="1:8" x14ac:dyDescent="0.2">
      <c r="A187" s="63"/>
      <c r="B187" s="63"/>
      <c r="C187" s="63"/>
      <c r="D187" s="63"/>
      <c r="E187" s="63"/>
      <c r="F187" s="10"/>
      <c r="G187" s="13"/>
      <c r="H187" s="10"/>
    </row>
    <row r="188" spans="1:8" x14ac:dyDescent="0.2">
      <c r="A188" s="63"/>
      <c r="B188" s="63"/>
      <c r="C188" s="63"/>
      <c r="D188" s="63"/>
      <c r="E188" s="63"/>
      <c r="F188" s="10"/>
      <c r="G188" s="66"/>
      <c r="H188" s="10"/>
    </row>
    <row r="189" spans="1:8" x14ac:dyDescent="0.2">
      <c r="A189" s="63"/>
      <c r="B189" s="63"/>
      <c r="C189" s="63"/>
      <c r="D189" s="63"/>
      <c r="E189" s="63"/>
      <c r="F189" s="10"/>
      <c r="G189" s="13"/>
      <c r="H189" s="10"/>
    </row>
    <row r="190" spans="1:8" x14ac:dyDescent="0.2">
      <c r="A190" s="63"/>
      <c r="B190" s="63"/>
      <c r="C190" s="63"/>
      <c r="D190" s="63"/>
      <c r="E190" s="63"/>
      <c r="F190" s="63"/>
      <c r="G190" s="63"/>
      <c r="H190" s="63"/>
    </row>
    <row r="191" spans="1:8" x14ac:dyDescent="0.2">
      <c r="A191" s="63"/>
      <c r="B191" s="63"/>
      <c r="C191" s="63"/>
      <c r="D191" s="63"/>
      <c r="E191" s="63"/>
      <c r="F191" s="63"/>
      <c r="G191" s="63"/>
      <c r="H191" s="63"/>
    </row>
    <row r="192" spans="1:8" x14ac:dyDescent="0.2">
      <c r="A192" s="63"/>
      <c r="B192" s="63"/>
      <c r="C192" s="63"/>
      <c r="D192" s="63"/>
      <c r="E192" s="63"/>
      <c r="F192" s="63"/>
      <c r="G192" s="63"/>
      <c r="H192" s="63"/>
    </row>
    <row r="193" spans="1:8" x14ac:dyDescent="0.2">
      <c r="A193" s="63"/>
      <c r="B193" s="63"/>
      <c r="C193" s="63"/>
      <c r="D193" s="63"/>
      <c r="E193" s="63"/>
      <c r="F193" s="63"/>
      <c r="G193" s="63"/>
      <c r="H193" s="63"/>
    </row>
    <row r="194" spans="1:8" x14ac:dyDescent="0.2">
      <c r="A194" s="63"/>
      <c r="B194" s="63"/>
      <c r="C194" s="63"/>
      <c r="D194" s="63"/>
      <c r="E194" s="63"/>
      <c r="F194" s="63"/>
      <c r="G194" s="63"/>
      <c r="H194" s="63"/>
    </row>
    <row r="195" spans="1:8" x14ac:dyDescent="0.2">
      <c r="A195" s="63"/>
      <c r="B195" s="63"/>
      <c r="C195" s="63"/>
      <c r="D195" s="63"/>
      <c r="E195" s="63"/>
      <c r="F195" s="63"/>
      <c r="G195" s="63"/>
      <c r="H195" s="63"/>
    </row>
    <row r="196" spans="1:8" x14ac:dyDescent="0.2">
      <c r="A196" s="30"/>
      <c r="B196" s="67"/>
      <c r="C196" s="67"/>
      <c r="D196" s="68"/>
      <c r="E196" s="68"/>
      <c r="F196" s="67"/>
      <c r="G196" s="67"/>
      <c r="H196" s="67"/>
    </row>
    <row r="197" spans="1:8" x14ac:dyDescent="0.2">
      <c r="A197" s="10"/>
      <c r="B197" s="15"/>
      <c r="C197" s="15"/>
      <c r="D197" s="63"/>
      <c r="E197" s="63"/>
      <c r="F197" s="10"/>
      <c r="G197" s="15"/>
      <c r="H197" s="15"/>
    </row>
    <row r="198" spans="1:8" x14ac:dyDescent="0.2">
      <c r="A198" s="10"/>
      <c r="B198" s="15"/>
      <c r="C198" s="15"/>
      <c r="D198" s="63"/>
      <c r="E198" s="63"/>
      <c r="F198" s="10"/>
      <c r="G198" s="15"/>
      <c r="H198" s="15"/>
    </row>
    <row r="199" spans="1:8" x14ac:dyDescent="0.2">
      <c r="A199" s="10"/>
      <c r="B199" s="10"/>
      <c r="C199" s="10"/>
      <c r="D199" s="63"/>
      <c r="E199" s="63"/>
      <c r="F199" s="10"/>
      <c r="G199" s="10"/>
      <c r="H199" s="10"/>
    </row>
    <row r="200" spans="1:8" x14ac:dyDescent="0.2">
      <c r="A200" s="10"/>
      <c r="B200" s="10"/>
      <c r="C200" s="10"/>
      <c r="D200" s="63"/>
      <c r="E200" s="63"/>
      <c r="F200" s="10"/>
      <c r="G200" s="14"/>
      <c r="H200" s="10"/>
    </row>
    <row r="201" spans="1:8" x14ac:dyDescent="0.2">
      <c r="A201" s="10"/>
      <c r="B201" s="14"/>
      <c r="C201" s="10"/>
      <c r="D201" s="63"/>
      <c r="E201" s="63"/>
      <c r="F201" s="10"/>
      <c r="G201" s="10"/>
      <c r="H201" s="10"/>
    </row>
    <row r="202" spans="1:8" x14ac:dyDescent="0.2">
      <c r="A202" s="10"/>
      <c r="B202" s="14"/>
      <c r="C202" s="10"/>
      <c r="D202" s="63"/>
      <c r="E202" s="63"/>
      <c r="F202" s="10"/>
      <c r="G202" s="10"/>
      <c r="H202" s="10"/>
    </row>
    <row r="203" spans="1:8" x14ac:dyDescent="0.2">
      <c r="A203" s="10"/>
      <c r="B203" s="14"/>
      <c r="C203" s="10"/>
      <c r="D203" s="63"/>
      <c r="E203" s="63"/>
      <c r="F203" s="10"/>
      <c r="G203" s="14"/>
      <c r="H203" s="10"/>
    </row>
    <row r="204" spans="1:8" x14ac:dyDescent="0.2">
      <c r="A204" s="63"/>
      <c r="B204" s="63"/>
      <c r="C204" s="63"/>
      <c r="D204" s="63"/>
      <c r="E204" s="63"/>
      <c r="F204" s="10"/>
      <c r="G204" s="14"/>
      <c r="H204" s="10"/>
    </row>
    <row r="205" spans="1:8" x14ac:dyDescent="0.2">
      <c r="A205" s="63"/>
      <c r="B205" s="63"/>
      <c r="C205" s="63"/>
      <c r="D205" s="63"/>
      <c r="E205" s="63"/>
      <c r="F205" s="10"/>
      <c r="G205" s="14"/>
      <c r="H205" s="10"/>
    </row>
    <row r="206" spans="1:8" x14ac:dyDescent="0.2">
      <c r="A206" s="63"/>
      <c r="B206" s="63"/>
      <c r="C206" s="63"/>
      <c r="D206" s="63"/>
      <c r="E206" s="63"/>
      <c r="F206" s="10"/>
      <c r="G206" s="62"/>
      <c r="H206" s="10"/>
    </row>
    <row r="207" spans="1:8" x14ac:dyDescent="0.2">
      <c r="A207" s="63"/>
      <c r="B207" s="63"/>
      <c r="C207" s="63"/>
      <c r="D207" s="63"/>
      <c r="E207" s="63"/>
      <c r="F207" s="10"/>
      <c r="G207" s="14"/>
      <c r="H207" s="10"/>
    </row>
    <row r="208" spans="1:8" x14ac:dyDescent="0.2">
      <c r="A208" s="63"/>
      <c r="B208" s="63"/>
      <c r="C208" s="63"/>
      <c r="D208" s="63"/>
      <c r="E208" s="63"/>
      <c r="F208" s="63"/>
      <c r="G208" s="63"/>
      <c r="H208" s="63"/>
    </row>
    <row r="209" spans="1:8" x14ac:dyDescent="0.2">
      <c r="A209" s="63"/>
      <c r="B209" s="63"/>
      <c r="C209" s="63"/>
      <c r="D209" s="63"/>
      <c r="E209" s="63"/>
      <c r="F209" s="63"/>
      <c r="G209" s="63"/>
      <c r="H209" s="63"/>
    </row>
    <row r="210" spans="1:8" x14ac:dyDescent="0.2">
      <c r="A210" s="63"/>
      <c r="B210" s="63"/>
      <c r="C210" s="63"/>
      <c r="D210" s="63"/>
      <c r="E210" s="63"/>
      <c r="F210" s="63"/>
      <c r="G210" s="63"/>
      <c r="H210" s="63"/>
    </row>
    <row r="211" spans="1:8" x14ac:dyDescent="0.2">
      <c r="A211" s="63"/>
      <c r="B211" s="63"/>
      <c r="C211" s="63"/>
      <c r="D211" s="63"/>
      <c r="E211" s="63"/>
      <c r="F211" s="63"/>
      <c r="G211" s="63"/>
      <c r="H211" s="63"/>
    </row>
    <row r="212" spans="1:8" x14ac:dyDescent="0.2">
      <c r="A212" s="63"/>
      <c r="B212" s="63"/>
      <c r="C212" s="63"/>
      <c r="D212" s="63"/>
      <c r="E212" s="63"/>
      <c r="F212" s="63"/>
      <c r="G212" s="63"/>
      <c r="H212" s="63"/>
    </row>
    <row r="213" spans="1:8" x14ac:dyDescent="0.2">
      <c r="A213" s="63"/>
      <c r="B213" s="63"/>
      <c r="C213" s="63"/>
      <c r="D213" s="63"/>
      <c r="E213" s="63"/>
      <c r="F213" s="63"/>
      <c r="G213" s="63"/>
      <c r="H213" s="63"/>
    </row>
    <row r="214" spans="1:8" x14ac:dyDescent="0.2">
      <c r="A214" s="30"/>
      <c r="B214" s="67"/>
      <c r="C214" s="67"/>
      <c r="D214" s="68"/>
      <c r="E214" s="68"/>
      <c r="F214" s="67"/>
      <c r="G214" s="67"/>
      <c r="H214" s="67"/>
    </row>
    <row r="215" spans="1:8" x14ac:dyDescent="0.2">
      <c r="A215" s="10"/>
      <c r="B215" s="15"/>
      <c r="C215" s="15"/>
      <c r="D215" s="63"/>
      <c r="E215" s="63"/>
      <c r="F215" s="10"/>
      <c r="G215" s="15"/>
      <c r="H215" s="15"/>
    </row>
    <row r="216" spans="1:8" x14ac:dyDescent="0.2">
      <c r="A216" s="10"/>
      <c r="B216" s="15"/>
      <c r="C216" s="15"/>
      <c r="D216" s="63"/>
      <c r="E216" s="63"/>
      <c r="F216" s="10"/>
      <c r="G216" s="15"/>
      <c r="H216" s="15"/>
    </row>
    <row r="217" spans="1:8" x14ac:dyDescent="0.2">
      <c r="A217" s="10"/>
      <c r="B217" s="10"/>
      <c r="C217" s="10"/>
      <c r="D217" s="63"/>
      <c r="E217" s="63"/>
      <c r="F217" s="10"/>
      <c r="G217" s="10"/>
      <c r="H217" s="10"/>
    </row>
    <row r="218" spans="1:8" x14ac:dyDescent="0.2">
      <c r="A218" s="10"/>
      <c r="B218" s="10"/>
      <c r="C218" s="10"/>
      <c r="D218" s="63"/>
      <c r="E218" s="63"/>
      <c r="F218" s="10"/>
      <c r="G218" s="14"/>
      <c r="H218" s="10"/>
    </row>
    <row r="219" spans="1:8" x14ac:dyDescent="0.2">
      <c r="A219" s="10"/>
      <c r="B219" s="15"/>
      <c r="C219" s="10"/>
      <c r="D219" s="63"/>
      <c r="E219" s="63"/>
      <c r="F219" s="10"/>
      <c r="G219" s="10"/>
      <c r="H219" s="10"/>
    </row>
    <row r="220" spans="1:8" x14ac:dyDescent="0.2">
      <c r="A220" s="10"/>
      <c r="B220" s="15"/>
      <c r="C220" s="10"/>
      <c r="D220" s="63"/>
      <c r="E220" s="63"/>
      <c r="F220" s="10"/>
      <c r="G220" s="10"/>
      <c r="H220" s="10"/>
    </row>
    <row r="221" spans="1:8" x14ac:dyDescent="0.2">
      <c r="A221" s="10"/>
      <c r="B221" s="15"/>
      <c r="C221" s="10"/>
      <c r="D221" s="63"/>
      <c r="E221" s="63"/>
      <c r="F221" s="10"/>
      <c r="G221" s="13"/>
      <c r="H221" s="10"/>
    </row>
    <row r="222" spans="1:8" x14ac:dyDescent="0.2">
      <c r="A222" s="63"/>
      <c r="B222" s="63"/>
      <c r="C222" s="63"/>
      <c r="D222" s="63"/>
      <c r="E222" s="63"/>
      <c r="F222" s="10"/>
      <c r="G222" s="13"/>
      <c r="H222" s="10"/>
    </row>
    <row r="223" spans="1:8" x14ac:dyDescent="0.2">
      <c r="A223" s="63"/>
      <c r="B223" s="63"/>
      <c r="C223" s="63"/>
      <c r="D223" s="63"/>
      <c r="E223" s="63"/>
      <c r="F223" s="10"/>
      <c r="G223" s="13"/>
      <c r="H223" s="10"/>
    </row>
    <row r="224" spans="1:8" x14ac:dyDescent="0.2">
      <c r="A224" s="63"/>
      <c r="B224" s="63"/>
      <c r="C224" s="63"/>
      <c r="D224" s="63"/>
      <c r="E224" s="63"/>
      <c r="F224" s="10"/>
      <c r="G224" s="66"/>
      <c r="H224" s="10"/>
    </row>
    <row r="225" spans="1:8" x14ac:dyDescent="0.2">
      <c r="A225" s="63"/>
      <c r="B225" s="63"/>
      <c r="C225" s="63"/>
      <c r="D225" s="63"/>
      <c r="E225" s="63"/>
      <c r="F225" s="10"/>
      <c r="G225" s="13"/>
      <c r="H225" s="10"/>
    </row>
    <row r="226" spans="1:8" x14ac:dyDescent="0.2">
      <c r="A226" s="63"/>
      <c r="B226" s="63"/>
      <c r="C226" s="63"/>
      <c r="D226" s="63"/>
      <c r="E226" s="63"/>
      <c r="F226" s="63"/>
      <c r="G226" s="63"/>
      <c r="H226" s="63"/>
    </row>
    <row r="227" spans="1:8" x14ac:dyDescent="0.2">
      <c r="A227" s="63"/>
      <c r="B227" s="63"/>
      <c r="C227" s="63"/>
      <c r="D227" s="63"/>
      <c r="E227" s="63"/>
      <c r="F227" s="63"/>
      <c r="G227" s="63"/>
      <c r="H227" s="63"/>
    </row>
    <row r="228" spans="1:8" x14ac:dyDescent="0.2">
      <c r="A228" s="63"/>
      <c r="B228" s="63"/>
      <c r="C228" s="63"/>
      <c r="D228" s="63"/>
      <c r="E228" s="63"/>
      <c r="F228" s="63"/>
      <c r="G228" s="63"/>
      <c r="H228" s="63"/>
    </row>
    <row r="229" spans="1:8" x14ac:dyDescent="0.2">
      <c r="A229" s="63"/>
      <c r="B229" s="63"/>
      <c r="C229" s="63"/>
      <c r="D229" s="63"/>
      <c r="E229" s="63"/>
      <c r="F229" s="63"/>
      <c r="G229" s="63"/>
      <c r="H229" s="63"/>
    </row>
    <row r="230" spans="1:8" x14ac:dyDescent="0.2">
      <c r="A230" s="63"/>
      <c r="B230" s="63"/>
      <c r="C230" s="63"/>
      <c r="D230" s="63"/>
      <c r="E230" s="63"/>
      <c r="F230" s="63"/>
      <c r="G230" s="63"/>
      <c r="H230" s="63"/>
    </row>
    <row r="231" spans="1:8" x14ac:dyDescent="0.2">
      <c r="A231" s="63"/>
      <c r="B231" s="63"/>
      <c r="C231" s="63"/>
      <c r="D231" s="63"/>
      <c r="E231" s="63"/>
      <c r="F231" s="63"/>
      <c r="G231" s="63"/>
      <c r="H231" s="63"/>
    </row>
    <row r="232" spans="1:8" x14ac:dyDescent="0.2">
      <c r="A232" s="30"/>
      <c r="B232" s="67"/>
      <c r="C232" s="67"/>
      <c r="D232" s="68"/>
      <c r="E232" s="68"/>
      <c r="F232" s="67"/>
      <c r="G232" s="67"/>
      <c r="H232" s="67"/>
    </row>
    <row r="233" spans="1:8" x14ac:dyDescent="0.2">
      <c r="A233" s="10"/>
      <c r="B233" s="15"/>
      <c r="C233" s="15"/>
      <c r="D233" s="63"/>
      <c r="E233" s="63"/>
      <c r="F233" s="10"/>
      <c r="G233" s="15"/>
      <c r="H233" s="15"/>
    </row>
    <row r="234" spans="1:8" x14ac:dyDescent="0.2">
      <c r="A234" s="10"/>
      <c r="B234" s="15"/>
      <c r="C234" s="15"/>
      <c r="D234" s="63"/>
      <c r="E234" s="63"/>
      <c r="F234" s="10"/>
      <c r="G234" s="15"/>
      <c r="H234" s="15"/>
    </row>
    <row r="235" spans="1:8" x14ac:dyDescent="0.2">
      <c r="A235" s="10"/>
      <c r="B235" s="10"/>
      <c r="C235" s="10"/>
      <c r="D235" s="63"/>
      <c r="E235" s="63"/>
      <c r="F235" s="10"/>
      <c r="G235" s="10"/>
      <c r="H235" s="10"/>
    </row>
    <row r="236" spans="1:8" x14ac:dyDescent="0.2">
      <c r="A236" s="10"/>
      <c r="B236" s="10"/>
      <c r="C236" s="10"/>
      <c r="D236" s="63"/>
      <c r="E236" s="63"/>
      <c r="F236" s="10"/>
      <c r="G236" s="13"/>
      <c r="H236" s="10"/>
    </row>
    <row r="237" spans="1:8" x14ac:dyDescent="0.2">
      <c r="A237" s="10"/>
      <c r="B237" s="15"/>
      <c r="C237" s="10"/>
      <c r="D237" s="63"/>
      <c r="E237" s="63"/>
      <c r="F237" s="10"/>
      <c r="G237" s="10"/>
      <c r="H237" s="10"/>
    </row>
    <row r="238" spans="1:8" x14ac:dyDescent="0.2">
      <c r="A238" s="10"/>
      <c r="B238" s="15"/>
      <c r="C238" s="10"/>
      <c r="D238" s="63"/>
      <c r="E238" s="63"/>
      <c r="F238" s="10"/>
      <c r="G238" s="10"/>
      <c r="H238" s="10"/>
    </row>
    <row r="239" spans="1:8" x14ac:dyDescent="0.2">
      <c r="A239" s="10"/>
      <c r="B239" s="15"/>
      <c r="C239" s="10"/>
      <c r="D239" s="63"/>
      <c r="E239" s="63"/>
      <c r="F239" s="10"/>
      <c r="G239" s="14"/>
      <c r="H239" s="10"/>
    </row>
    <row r="240" spans="1:8" x14ac:dyDescent="0.2">
      <c r="A240" s="63"/>
      <c r="B240" s="63"/>
      <c r="C240" s="63"/>
      <c r="D240" s="63"/>
      <c r="E240" s="63"/>
      <c r="F240" s="10"/>
      <c r="G240" s="14"/>
      <c r="H240" s="10"/>
    </row>
    <row r="241" spans="1:8" x14ac:dyDescent="0.2">
      <c r="A241" s="63"/>
      <c r="B241" s="63"/>
      <c r="C241" s="63"/>
      <c r="D241" s="63"/>
      <c r="E241" s="63"/>
      <c r="F241" s="10"/>
      <c r="G241" s="14"/>
      <c r="H241" s="10"/>
    </row>
    <row r="242" spans="1:8" x14ac:dyDescent="0.2">
      <c r="A242" s="63"/>
      <c r="B242" s="63"/>
      <c r="C242" s="63"/>
      <c r="D242" s="63"/>
      <c r="E242" s="63"/>
      <c r="F242" s="10"/>
      <c r="G242" s="62"/>
      <c r="H242" s="10"/>
    </row>
    <row r="243" spans="1:8" x14ac:dyDescent="0.2">
      <c r="A243" s="63"/>
      <c r="B243" s="63"/>
      <c r="C243" s="63"/>
      <c r="D243" s="63"/>
      <c r="E243" s="63"/>
      <c r="F243" s="10"/>
      <c r="G243" s="14"/>
      <c r="H243" s="10"/>
    </row>
    <row r="244" spans="1:8" x14ac:dyDescent="0.2">
      <c r="A244" s="63"/>
      <c r="B244" s="63"/>
      <c r="C244" s="63"/>
      <c r="D244" s="63"/>
      <c r="E244" s="63"/>
      <c r="F244" s="63"/>
      <c r="G244" s="63"/>
      <c r="H244" s="63"/>
    </row>
    <row r="245" spans="1:8" x14ac:dyDescent="0.2">
      <c r="A245" s="63"/>
      <c r="B245" s="63"/>
      <c r="C245" s="63"/>
      <c r="D245" s="63"/>
      <c r="E245" s="63"/>
      <c r="F245" s="63"/>
      <c r="G245" s="63"/>
      <c r="H245" s="63"/>
    </row>
    <row r="246" spans="1:8" x14ac:dyDescent="0.2">
      <c r="A246" s="63"/>
      <c r="B246" s="63"/>
      <c r="C246" s="63"/>
      <c r="D246" s="63"/>
      <c r="E246" s="63"/>
      <c r="F246" s="63"/>
      <c r="G246" s="63"/>
      <c r="H246" s="63"/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</vt:i4>
      </vt:variant>
    </vt:vector>
  </HeadingPairs>
  <TitlesOfParts>
    <vt:vector size="9" baseType="lpstr">
      <vt:lpstr>alap</vt:lpstr>
      <vt:lpstr>kor</vt:lpstr>
      <vt:lpstr>nem</vt:lpstr>
      <vt:lpstr>21. kérdés (nem)</vt:lpstr>
      <vt:lpstr>végzettség</vt:lpstr>
      <vt:lpstr>munkahely</vt:lpstr>
      <vt:lpstr>munkahely2</vt:lpstr>
      <vt:lpstr>munkakör</vt:lpstr>
      <vt:lpstr>mióta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2022-03-18T13:16:40Z</dcterms:created>
  <dcterms:modified xsi:type="dcterms:W3CDTF">2022-04-10T16:56:17Z</dcterms:modified>
</cp:coreProperties>
</file>