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excel\számítások\5.3. szoc.dem.-válaszreakció\sürgősségi ellátás\"/>
    </mc:Choice>
  </mc:AlternateContent>
  <xr:revisionPtr revIDLastSave="0" documentId="13_ncr:1_{B7DABB6C-F749-4CA8-BF03-3327C3370F74}" xr6:coauthVersionLast="47" xr6:coauthVersionMax="47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Munka1" sheetId="1" r:id="rId1"/>
    <sheet name="1 kor" sheetId="2" r:id="rId2"/>
    <sheet name="2 nem" sheetId="3" r:id="rId3"/>
    <sheet name="3 végzettség" sheetId="4" r:id="rId4"/>
    <sheet name="4 sbo-omsz" sheetId="7" r:id="rId5"/>
    <sheet name="6 munkakör" sheetId="5" r:id="rId6"/>
    <sheet name="7 mióta" sheetId="6" r:id="rId7"/>
  </sheets>
  <definedNames>
    <definedName name="_xlnm._FilterDatabase" localSheetId="0" hidden="1">Munka1!$A$1:$J$165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3" l="1"/>
  <c r="F8" i="3"/>
  <c r="C26" i="6" l="1"/>
  <c r="C36" i="6" s="1"/>
  <c r="C19" i="6"/>
  <c r="C27" i="6" s="1"/>
  <c r="D17" i="6"/>
  <c r="D19" i="6" s="1"/>
  <c r="E17" i="6"/>
  <c r="C17" i="6"/>
  <c r="D17" i="5"/>
  <c r="D22" i="5" s="1"/>
  <c r="D30" i="5" s="1"/>
  <c r="D15" i="5"/>
  <c r="E15" i="5"/>
  <c r="C15" i="5"/>
  <c r="C17" i="5" s="1"/>
  <c r="D11" i="7"/>
  <c r="D13" i="7" s="1"/>
  <c r="E11" i="7"/>
  <c r="C11" i="7"/>
  <c r="C13" i="7" s="1"/>
  <c r="D18" i="4"/>
  <c r="D25" i="4" s="1"/>
  <c r="D35" i="4" s="1"/>
  <c r="D16" i="4"/>
  <c r="E16" i="4"/>
  <c r="C16" i="4"/>
  <c r="C18" i="4" s="1"/>
  <c r="D12" i="3"/>
  <c r="D17" i="3" s="1"/>
  <c r="D23" i="3" s="1"/>
  <c r="D10" i="3"/>
  <c r="E10" i="3"/>
  <c r="C10" i="3"/>
  <c r="C12" i="3" s="1"/>
  <c r="C25" i="4" l="1"/>
  <c r="C26" i="4"/>
  <c r="C24" i="4"/>
  <c r="C23" i="4"/>
  <c r="C22" i="4"/>
  <c r="D23" i="6"/>
  <c r="D27" i="6"/>
  <c r="D37" i="6" s="1"/>
  <c r="D24" i="6"/>
  <c r="D25" i="6"/>
  <c r="D35" i="6" s="1"/>
  <c r="D26" i="6"/>
  <c r="D36" i="6" s="1"/>
  <c r="C17" i="3"/>
  <c r="C16" i="3"/>
  <c r="C18" i="7"/>
  <c r="C24" i="7" s="1"/>
  <c r="C17" i="7"/>
  <c r="D17" i="7"/>
  <c r="D18" i="7"/>
  <c r="D24" i="7" s="1"/>
  <c r="E27" i="6"/>
  <c r="C37" i="6"/>
  <c r="C23" i="5"/>
  <c r="C22" i="5"/>
  <c r="C24" i="5"/>
  <c r="C21" i="5"/>
  <c r="D23" i="4"/>
  <c r="D33" i="4" s="1"/>
  <c r="D24" i="5"/>
  <c r="D32" i="5" s="1"/>
  <c r="E26" i="6"/>
  <c r="C25" i="6"/>
  <c r="D16" i="3"/>
  <c r="D21" i="5"/>
  <c r="D26" i="4"/>
  <c r="D36" i="4" s="1"/>
  <c r="D22" i="4"/>
  <c r="D23" i="5"/>
  <c r="D31" i="5" s="1"/>
  <c r="C23" i="6"/>
  <c r="C28" i="6" s="1"/>
  <c r="C24" i="6"/>
  <c r="C34" i="6" s="1"/>
  <c r="D24" i="4"/>
  <c r="D34" i="4" s="1"/>
  <c r="D29" i="5" l="1"/>
  <c r="D25" i="5"/>
  <c r="C33" i="4"/>
  <c r="G33" i="4" s="1"/>
  <c r="G34" i="4" s="1"/>
  <c r="E23" i="4"/>
  <c r="D22" i="3"/>
  <c r="D18" i="3"/>
  <c r="E23" i="5"/>
  <c r="C31" i="5"/>
  <c r="D23" i="7"/>
  <c r="D19" i="7"/>
  <c r="C23" i="3"/>
  <c r="E17" i="3"/>
  <c r="C34" i="4"/>
  <c r="E24" i="4"/>
  <c r="C33" i="6"/>
  <c r="E23" i="6"/>
  <c r="C30" i="5"/>
  <c r="E22" i="5"/>
  <c r="E24" i="6"/>
  <c r="D34" i="6"/>
  <c r="D27" i="4"/>
  <c r="D32" i="4"/>
  <c r="E25" i="6"/>
  <c r="C35" i="6"/>
  <c r="C25" i="5"/>
  <c r="E21" i="5"/>
  <c r="C29" i="5"/>
  <c r="G29" i="5" s="1"/>
  <c r="G30" i="5" s="1"/>
  <c r="C23" i="7"/>
  <c r="G23" i="7" s="1"/>
  <c r="G24" i="7" s="1"/>
  <c r="C19" i="7"/>
  <c r="D28" i="6"/>
  <c r="E28" i="6" s="1"/>
  <c r="D33" i="6"/>
  <c r="E26" i="4"/>
  <c r="C36" i="4"/>
  <c r="C18" i="3"/>
  <c r="C22" i="3"/>
  <c r="G22" i="3" s="1"/>
  <c r="G23" i="3" s="1"/>
  <c r="E16" i="3"/>
  <c r="E18" i="3" s="1"/>
  <c r="E24" i="5"/>
  <c r="C32" i="5"/>
  <c r="C32" i="4"/>
  <c r="C27" i="4"/>
  <c r="E27" i="4" s="1"/>
  <c r="E22" i="4"/>
  <c r="C35" i="4"/>
  <c r="E25" i="4"/>
  <c r="G34" i="6" l="1"/>
  <c r="G35" i="6" s="1"/>
  <c r="E25" i="5"/>
</calcChain>
</file>

<file path=xl/sharedStrings.xml><?xml version="1.0" encoding="utf-8"?>
<sst xmlns="http://schemas.openxmlformats.org/spreadsheetml/2006/main" count="1349" uniqueCount="156">
  <si>
    <t>Időbélyeg</t>
  </si>
  <si>
    <t xml:space="preserve">Hány éves Ön? </t>
  </si>
  <si>
    <t xml:space="preserve">Mi az Ön neme? </t>
  </si>
  <si>
    <t xml:space="preserve">Mi az Ön legmagasabb iskolai végzettsége? </t>
  </si>
  <si>
    <t xml:space="preserve">Mely kategóriába sorolható az Ön jelenlegi munkahelye? </t>
  </si>
  <si>
    <t xml:space="preserve">Amennyiben Ön sürgősségi osztályon dolgozik, mennyi az átlagos betegszám egy 12 órás műszakban?  </t>
  </si>
  <si>
    <t xml:space="preserve">Jelenleg Ön milyen munkakörben dolgozik? </t>
  </si>
  <si>
    <t>Mióta dolgozik Ön a jelenlegi munkakörében?</t>
  </si>
  <si>
    <t xml:space="preserve">Ha ideges, észlel önmagán testi tüneteket? </t>
  </si>
  <si>
    <t xml:space="preserve">Ha az előző kérdésre igennel válaszolt, mik a tapasztalt tünetek? </t>
  </si>
  <si>
    <t>Férfi</t>
  </si>
  <si>
    <t>Érettségire épülő szakképzés</t>
  </si>
  <si>
    <t>Sürgősségi prehospitális ellátás</t>
  </si>
  <si>
    <t>Érettségire épülő végzettséggel rendelkező szakdolgozó</t>
  </si>
  <si>
    <t>0-9 év</t>
  </si>
  <si>
    <t>Nem</t>
  </si>
  <si>
    <t>Nő</t>
  </si>
  <si>
    <t>Egyetemi végzettség</t>
  </si>
  <si>
    <t>Egyetemi végzettséggel rendelkező dolgozó</t>
  </si>
  <si>
    <t>10-19 év</t>
  </si>
  <si>
    <t>Igen</t>
  </si>
  <si>
    <t>Gyomorgörcs, migrén</t>
  </si>
  <si>
    <t>20-29 év</t>
  </si>
  <si>
    <t xml:space="preserve">Szorító mellkasi fájdalom </t>
  </si>
  <si>
    <t>Főiskolai végzettség</t>
  </si>
  <si>
    <t>Főiskolai végzettséggel rendelkező szakdolgozó</t>
  </si>
  <si>
    <t xml:space="preserve">Hasfájás, fejfájás </t>
  </si>
  <si>
    <t xml:space="preserve">Emelkedett pulzusszám, hasi diszkomfort érzet, hányinger </t>
  </si>
  <si>
    <t>Izzadás, szapora szívverés</t>
  </si>
  <si>
    <t>ritmuszavar</t>
  </si>
  <si>
    <t>30-39 év</t>
  </si>
  <si>
    <t>Viszketés</t>
  </si>
  <si>
    <t>Emelkedett vérnyomás</t>
  </si>
  <si>
    <t>Palpitatio, homályos látás</t>
  </si>
  <si>
    <t>Középiskolai érettségi</t>
  </si>
  <si>
    <t>Sürgősségi hospitális ellátás</t>
  </si>
  <si>
    <t>100-130</t>
  </si>
  <si>
    <t>Fejfájás</t>
  </si>
  <si>
    <t>fejfájás, száraz köhécselés</t>
  </si>
  <si>
    <t xml:space="preserve">Fejfájas </t>
  </si>
  <si>
    <t xml:space="preserve">Fejfájás </t>
  </si>
  <si>
    <t>mellkasi fájdalom, alvászavar</t>
  </si>
  <si>
    <t>Hasfájás</t>
  </si>
  <si>
    <t>Fejfájás,légszomj,koncentrációs nehézség</t>
  </si>
  <si>
    <t>kézremegés</t>
  </si>
  <si>
    <t>Fej és gyomorfájdalom, szédülés</t>
  </si>
  <si>
    <t>GI tünetek, faradékonyság</t>
  </si>
  <si>
    <t>Magas vérnyomás</t>
  </si>
  <si>
    <t>Palpitatio, tachycardia, izzadás</t>
  </si>
  <si>
    <t>70-80</t>
  </si>
  <si>
    <t>Fejfájas</t>
  </si>
  <si>
    <t>Heves szivveres, osszpontositas elvesztese, kommunikacios nehezseg</t>
  </si>
  <si>
    <t>Gyomorfájás, hányinger</t>
  </si>
  <si>
    <t>Fejfájás, ingerlékenység, fáradékonyság, általános rossz közérzet, enervált</t>
  </si>
  <si>
    <t>Segédmunkás vagy betanított munkás</t>
  </si>
  <si>
    <t>Lábremegés, fogcsikorgatás</t>
  </si>
  <si>
    <t xml:space="preserve">Remegés </t>
  </si>
  <si>
    <t>Szívdobogás érzés</t>
  </si>
  <si>
    <t>80-120 között (Bp.), Mellette OMSZ is</t>
  </si>
  <si>
    <t>Kéztremor, fejfájás</t>
  </si>
  <si>
    <t>rosszul alszom (éjszaka felébredek, nehezen alszom vissza)</t>
  </si>
  <si>
    <t>Hasmenés, korpásodás</t>
  </si>
  <si>
    <t>Fejfájás,derékfájás</t>
  </si>
  <si>
    <t>Magas vérnyomás, szapora pulzus,  etvagytalansag, fejfajas, mellkasi fajdalom</t>
  </si>
  <si>
    <t>Hasi fájdalom</t>
  </si>
  <si>
    <t>30-50</t>
  </si>
  <si>
    <t>Izzadás,arcpír,szapora pulzus, emelkedő vérnyomás</t>
  </si>
  <si>
    <t>Fejfájás, gyomor görcs</t>
  </si>
  <si>
    <t xml:space="preserve">Magas vérnyomás, pulzus. </t>
  </si>
  <si>
    <t>Lábfej rázása, kézzel való dobolás..</t>
  </si>
  <si>
    <t>60-70</t>
  </si>
  <si>
    <t>Szem tikkelése,magas pulzusszám</t>
  </si>
  <si>
    <t>Alvászavar, vérnyomás-kiugrás, emésztési problémák</t>
  </si>
  <si>
    <t>izommerevség, mellkasi fájdalom</t>
  </si>
  <si>
    <t>Fejfájás,</t>
  </si>
  <si>
    <t xml:space="preserve">Szemhéj rángás, köhögés </t>
  </si>
  <si>
    <t>Fejfájás, alvás zavar, szivritmus zavarok</t>
  </si>
  <si>
    <t>Pulzusszám</t>
  </si>
  <si>
    <t>Palpitatio</t>
  </si>
  <si>
    <t>Palpitatio,gyomor görcs, kéz remegés</t>
  </si>
  <si>
    <t>Bőrtünetek, gyomorpanaszok, mellkasi nyomás</t>
  </si>
  <si>
    <t>1 emberem van 24 óra felügyelet</t>
  </si>
  <si>
    <t>remegés gyors szív verés</t>
  </si>
  <si>
    <t>Remegés, kipirosodás, szívdobogás érzés, fejfájás</t>
  </si>
  <si>
    <t>100-120</t>
  </si>
  <si>
    <t>Mellkasi fájdalom</t>
  </si>
  <si>
    <t xml:space="preserve">Körömrágás </t>
  </si>
  <si>
    <t>Szakiskola</t>
  </si>
  <si>
    <t>Fejfájás, fáradékonyság 2db cigi/nap</t>
  </si>
  <si>
    <t>.</t>
  </si>
  <si>
    <t>Alvástavar, fejfájás, nyakfájás</t>
  </si>
  <si>
    <t>szívdobogás</t>
  </si>
  <si>
    <t xml:space="preserve">Fej fájás, álmatlanság </t>
  </si>
  <si>
    <t>40- év</t>
  </si>
  <si>
    <t>izzadás</t>
  </si>
  <si>
    <t>20-60</t>
  </si>
  <si>
    <t>Hányinger, gyomor fájdalom</t>
  </si>
  <si>
    <t>Alvászavar</t>
  </si>
  <si>
    <t xml:space="preserve">Változó </t>
  </si>
  <si>
    <t xml:space="preserve">Fejfájás, GI tünetek, Fáradtság </t>
  </si>
  <si>
    <t>szemrángás</t>
  </si>
  <si>
    <t>Szapora légzés</t>
  </si>
  <si>
    <t>Beszédzavarok, fejfájás</t>
  </si>
  <si>
    <t>Szédülés, fejfájás</t>
  </si>
  <si>
    <t>10-20</t>
  </si>
  <si>
    <t>Fejfájás, szédülés</t>
  </si>
  <si>
    <t>Fejfájás,oulzusnovekedes, kipirulás</t>
  </si>
  <si>
    <t>Fejfájás, gyomorgörcs</t>
  </si>
  <si>
    <t>Hasmenés</t>
  </si>
  <si>
    <t>Erős szívdobogás</t>
  </si>
  <si>
    <t>Remegés</t>
  </si>
  <si>
    <t>Izzadás</t>
  </si>
  <si>
    <t>átlag</t>
  </si>
  <si>
    <t>szórás</t>
  </si>
  <si>
    <t>darab</t>
  </si>
  <si>
    <t>csoport</t>
  </si>
  <si>
    <t>absz. gyak.</t>
  </si>
  <si>
    <t xml:space="preserve">rel. gyak. </t>
  </si>
  <si>
    <t>főiskola</t>
  </si>
  <si>
    <t>egyetem</t>
  </si>
  <si>
    <t>Átlag</t>
  </si>
  <si>
    <t>SE</t>
  </si>
  <si>
    <t>1,96SE</t>
  </si>
  <si>
    <t>alsó MT</t>
  </si>
  <si>
    <t xml:space="preserve">felső MT </t>
  </si>
  <si>
    <t>igen</t>
  </si>
  <si>
    <t>nem</t>
  </si>
  <si>
    <t>Kétmintás F-próba a szórásnégyzetre</t>
  </si>
  <si>
    <t>Várható érték</t>
  </si>
  <si>
    <t>Variancia</t>
  </si>
  <si>
    <t>Megfigyelések</t>
  </si>
  <si>
    <t>df</t>
  </si>
  <si>
    <t>F</t>
  </si>
  <si>
    <t>P(F&lt;=f) egyszélű</t>
  </si>
  <si>
    <t>F kritikus egyszélű</t>
  </si>
  <si>
    <t>Kétmintás t-próba egyenlő szórásnégyzeteknél</t>
  </si>
  <si>
    <t>Súlyozott variancia</t>
  </si>
  <si>
    <t>Feltételezett átlagos eltérés</t>
  </si>
  <si>
    <t>t érték</t>
  </si>
  <si>
    <t>P(T&lt;=t) egyszélű</t>
  </si>
  <si>
    <t>t kritikus egyszélű</t>
  </si>
  <si>
    <t>P(T&lt;=t) kétszélű</t>
  </si>
  <si>
    <t>t kritikus kétszélű</t>
  </si>
  <si>
    <t>tünetek száma</t>
  </si>
  <si>
    <t>Sorcímkék</t>
  </si>
  <si>
    <t>Végösszeg</t>
  </si>
  <si>
    <t>Oszlopcímkék</t>
  </si>
  <si>
    <t xml:space="preserve">Mennyiség / Ha ideges, észlel önmagán testi tüneteket? </t>
  </si>
  <si>
    <t>Megfigyelt csoport:</t>
  </si>
  <si>
    <t>összesen</t>
  </si>
  <si>
    <t>gyakoriság</t>
  </si>
  <si>
    <t>Várható csoport:</t>
  </si>
  <si>
    <t>khi2 csoport</t>
  </si>
  <si>
    <t>khi2</t>
  </si>
  <si>
    <t>p</t>
  </si>
  <si>
    <t xml:space="preserve">(21) Ha ideges, észlel önmagán testi tüneteket?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</si>
</sst>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" fontId="1" fillId="0" borderId="0" xfId="0" applyNumberFormat="1" applyFont="1"/>
    <xf numFmtId="0" fontId="1" fillId="0" borderId="0" xfId="0" applyFont="1"/>
    <xf numFmtId="0" fontId="1" fillId="0" borderId="0" xfId="0" quotePrefix="1" applyFont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4" borderId="0" xfId="0" applyFont="1" applyFill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2" fontId="0" fillId="2" borderId="0" xfId="0" applyNumberFormat="1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0" applyFont="1" applyAlignment="1"/>
    <xf numFmtId="0" fontId="0" fillId="0" borderId="0" xfId="0" applyFont="1" applyAlignment="1"/>
    <xf numFmtId="0" fontId="4" fillId="5" borderId="3" xfId="0" applyFont="1" applyFill="1" applyBorder="1" applyAlignment="1"/>
    <xf numFmtId="0" fontId="4" fillId="3" borderId="3" xfId="0" applyFont="1" applyFill="1" applyBorder="1" applyAlignment="1"/>
    <xf numFmtId="2" fontId="0" fillId="0" borderId="0" xfId="0" applyNumberFormat="1"/>
    <xf numFmtId="164" fontId="0" fillId="0" borderId="4" xfId="0" applyNumberFormat="1" applyBorder="1"/>
    <xf numFmtId="164" fontId="0" fillId="0" borderId="5" xfId="0" applyNumberFormat="1" applyBorder="1"/>
    <xf numFmtId="2" fontId="4" fillId="3" borderId="3" xfId="0" applyNumberFormat="1" applyFont="1" applyFill="1" applyBorder="1" applyAlignment="1"/>
    <xf numFmtId="0" fontId="1" fillId="2" borderId="0" xfId="0" applyFont="1" applyFill="1"/>
    <xf numFmtId="0" fontId="5" fillId="0" borderId="0" xfId="0" applyFont="1"/>
    <xf numFmtId="2" fontId="0" fillId="0" borderId="0" xfId="0" applyNumberFormat="1" applyFill="1" applyBorder="1" applyAlignment="1"/>
    <xf numFmtId="2" fontId="5" fillId="5" borderId="0" xfId="0" applyNumberFormat="1" applyFont="1" applyFill="1" applyBorder="1" applyAlignment="1"/>
    <xf numFmtId="165" fontId="4" fillId="5" borderId="3" xfId="0" applyNumberFormat="1" applyFont="1" applyFill="1" applyBorder="1" applyAlignment="1"/>
    <xf numFmtId="2" fontId="4" fillId="5" borderId="3" xfId="0" applyNumberFormat="1" applyFont="1" applyFill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[21.xlsx]2 nem!Kimutatás1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nem'!$B$1:$B$2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 nem'!$A$3:$A$5</c:f>
              <c:strCache>
                <c:ptCount val="2"/>
                <c:pt idx="0">
                  <c:v>Férfi</c:v>
                </c:pt>
                <c:pt idx="1">
                  <c:v>Nő</c:v>
                </c:pt>
              </c:strCache>
            </c:strRef>
          </c:cat>
          <c:val>
            <c:numRef>
              <c:f>'2 nem'!$B$3:$B$5</c:f>
              <c:numCache>
                <c:formatCode>General</c:formatCode>
                <c:ptCount val="2"/>
                <c:pt idx="0">
                  <c:v>44</c:v>
                </c:pt>
                <c:pt idx="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4-4834-8FA2-30E9A9CB37E8}"/>
            </c:ext>
          </c:extLst>
        </c:ser>
        <c:ser>
          <c:idx val="1"/>
          <c:order val="1"/>
          <c:tx>
            <c:strRef>
              <c:f>'2 nem'!$C$1:$C$2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 nem'!$A$3:$A$5</c:f>
              <c:strCache>
                <c:ptCount val="2"/>
                <c:pt idx="0">
                  <c:v>Férfi</c:v>
                </c:pt>
                <c:pt idx="1">
                  <c:v>Nő</c:v>
                </c:pt>
              </c:strCache>
            </c:strRef>
          </c:cat>
          <c:val>
            <c:numRef>
              <c:f>'2 nem'!$C$3:$C$5</c:f>
              <c:numCache>
                <c:formatCode>General</c:formatCode>
                <c:ptCount val="2"/>
                <c:pt idx="0">
                  <c:v>59</c:v>
                </c:pt>
                <c:pt idx="1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14-4834-8FA2-30E9A9CB3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185088"/>
        <c:axId val="460185744"/>
      </c:barChart>
      <c:catAx>
        <c:axId val="46018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0185744"/>
        <c:crosses val="autoZero"/>
        <c:auto val="1"/>
        <c:lblAlgn val="ctr"/>
        <c:lblOffset val="100"/>
        <c:noMultiLvlLbl val="0"/>
      </c:catAx>
      <c:valAx>
        <c:axId val="46018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018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[21.xlsx]3 végzettség!Kimutatás2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 végzettség'!$B$1:$B$2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 végzettség'!$A$3:$A$8</c:f>
              <c:strCache>
                <c:ptCount val="5"/>
                <c:pt idx="0">
                  <c:v>Egyetemi végzettség</c:v>
                </c:pt>
                <c:pt idx="1">
                  <c:v>Érettségire épülő szakképzés</c:v>
                </c:pt>
                <c:pt idx="2">
                  <c:v>Főiskolai végzettség</c:v>
                </c:pt>
                <c:pt idx="3">
                  <c:v>Középiskolai érettségi</c:v>
                </c:pt>
                <c:pt idx="4">
                  <c:v>Szakiskola</c:v>
                </c:pt>
              </c:strCache>
            </c:strRef>
          </c:cat>
          <c:val>
            <c:numRef>
              <c:f>'3 végzettség'!$B$3:$B$8</c:f>
              <c:numCache>
                <c:formatCode>General</c:formatCode>
                <c:ptCount val="5"/>
                <c:pt idx="0">
                  <c:v>13</c:v>
                </c:pt>
                <c:pt idx="1">
                  <c:v>42</c:v>
                </c:pt>
                <c:pt idx="2">
                  <c:v>18</c:v>
                </c:pt>
                <c:pt idx="3">
                  <c:v>11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E0-4271-A47F-24A1D4ECAD57}"/>
            </c:ext>
          </c:extLst>
        </c:ser>
        <c:ser>
          <c:idx val="1"/>
          <c:order val="1"/>
          <c:tx>
            <c:strRef>
              <c:f>'3 végzettség'!$C$1:$C$2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 végzettség'!$A$3:$A$8</c:f>
              <c:strCache>
                <c:ptCount val="5"/>
                <c:pt idx="0">
                  <c:v>Egyetemi végzettség</c:v>
                </c:pt>
                <c:pt idx="1">
                  <c:v>Érettségire épülő szakképzés</c:v>
                </c:pt>
                <c:pt idx="2">
                  <c:v>Főiskolai végzettség</c:v>
                </c:pt>
                <c:pt idx="3">
                  <c:v>Középiskolai érettségi</c:v>
                </c:pt>
                <c:pt idx="4">
                  <c:v>Szakiskola</c:v>
                </c:pt>
              </c:strCache>
            </c:strRef>
          </c:cat>
          <c:val>
            <c:numRef>
              <c:f>'3 végzettség'!$C$3:$C$8</c:f>
              <c:numCache>
                <c:formatCode>General</c:formatCode>
                <c:ptCount val="5"/>
                <c:pt idx="0">
                  <c:v>12</c:v>
                </c:pt>
                <c:pt idx="1">
                  <c:v>39</c:v>
                </c:pt>
                <c:pt idx="2">
                  <c:v>18</c:v>
                </c:pt>
                <c:pt idx="3">
                  <c:v>8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E0-4271-A47F-24A1D4ECA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4456592"/>
        <c:axId val="574456920"/>
      </c:barChart>
      <c:catAx>
        <c:axId val="57445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4456920"/>
        <c:crosses val="autoZero"/>
        <c:auto val="1"/>
        <c:lblAlgn val="ctr"/>
        <c:lblOffset val="100"/>
        <c:noMultiLvlLbl val="0"/>
      </c:catAx>
      <c:valAx>
        <c:axId val="57445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445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[21.xlsx]4 sbo-omsz!Kimutatás17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 sbo-omsz'!$B$1:$B$2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 sbo-omsz'!$A$3:$A$5</c:f>
              <c:strCache>
                <c:ptCount val="2"/>
                <c:pt idx="0">
                  <c:v>Sürgősségi hospitális ellátás</c:v>
                </c:pt>
                <c:pt idx="1">
                  <c:v>Sürgősségi prehospitális ellátás</c:v>
                </c:pt>
              </c:strCache>
            </c:strRef>
          </c:cat>
          <c:val>
            <c:numRef>
              <c:f>'4 sbo-omsz'!$B$3:$B$5</c:f>
              <c:numCache>
                <c:formatCode>General</c:formatCode>
                <c:ptCount val="2"/>
                <c:pt idx="0">
                  <c:v>27</c:v>
                </c:pt>
                <c:pt idx="1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1-4812-83F7-E2D4982F366C}"/>
            </c:ext>
          </c:extLst>
        </c:ser>
        <c:ser>
          <c:idx val="1"/>
          <c:order val="1"/>
          <c:tx>
            <c:strRef>
              <c:f>'4 sbo-omsz'!$C$1:$C$2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 sbo-omsz'!$A$3:$A$5</c:f>
              <c:strCache>
                <c:ptCount val="2"/>
                <c:pt idx="0">
                  <c:v>Sürgősségi hospitális ellátás</c:v>
                </c:pt>
                <c:pt idx="1">
                  <c:v>Sürgősségi prehospitális ellátás</c:v>
                </c:pt>
              </c:strCache>
            </c:strRef>
          </c:cat>
          <c:val>
            <c:numRef>
              <c:f>'4 sbo-omsz'!$C$3:$C$5</c:f>
              <c:numCache>
                <c:formatCode>General</c:formatCode>
                <c:ptCount val="2"/>
                <c:pt idx="0">
                  <c:v>18</c:v>
                </c:pt>
                <c:pt idx="1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1-4812-83F7-E2D4982F3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158000"/>
        <c:axId val="582160296"/>
      </c:barChart>
      <c:catAx>
        <c:axId val="58215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2160296"/>
        <c:crosses val="autoZero"/>
        <c:auto val="1"/>
        <c:lblAlgn val="ctr"/>
        <c:lblOffset val="100"/>
        <c:noMultiLvlLbl val="0"/>
      </c:catAx>
      <c:valAx>
        <c:axId val="582160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2158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[21.xlsx]6 munkakör!Kimutatás18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 munkakör'!$B$1:$B$2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 munkakör'!$A$3:$A$7</c:f>
              <c:strCache>
                <c:ptCount val="4"/>
                <c:pt idx="0">
                  <c:v>Egyetemi végzettséggel rendelkező dolgozó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Segédmunkás vagy betanított munkás</c:v>
                </c:pt>
              </c:strCache>
            </c:strRef>
          </c:cat>
          <c:val>
            <c:numRef>
              <c:f>'6 munkakör'!$B$3:$B$7</c:f>
              <c:numCache>
                <c:formatCode>General</c:formatCode>
                <c:ptCount val="4"/>
                <c:pt idx="0">
                  <c:v>9</c:v>
                </c:pt>
                <c:pt idx="1">
                  <c:v>55</c:v>
                </c:pt>
                <c:pt idx="2">
                  <c:v>19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64-4ABB-8CE7-5E202875D2B7}"/>
            </c:ext>
          </c:extLst>
        </c:ser>
        <c:ser>
          <c:idx val="1"/>
          <c:order val="1"/>
          <c:tx>
            <c:strRef>
              <c:f>'6 munkakör'!$C$1:$C$2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 munkakör'!$A$3:$A$7</c:f>
              <c:strCache>
                <c:ptCount val="4"/>
                <c:pt idx="0">
                  <c:v>Egyetemi végzettséggel rendelkező dolgozó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Segédmunkás vagy betanított munkás</c:v>
                </c:pt>
              </c:strCache>
            </c:strRef>
          </c:cat>
          <c:val>
            <c:numRef>
              <c:f>'6 munkakör'!$C$3:$C$7</c:f>
              <c:numCache>
                <c:formatCode>General</c:formatCode>
                <c:ptCount val="4"/>
                <c:pt idx="0">
                  <c:v>11</c:v>
                </c:pt>
                <c:pt idx="1">
                  <c:v>49</c:v>
                </c:pt>
                <c:pt idx="2">
                  <c:v>17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64-4ABB-8CE7-5E202875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4874800"/>
        <c:axId val="584876768"/>
      </c:barChart>
      <c:catAx>
        <c:axId val="58487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4876768"/>
        <c:crosses val="autoZero"/>
        <c:auto val="1"/>
        <c:lblAlgn val="ctr"/>
        <c:lblOffset val="100"/>
        <c:noMultiLvlLbl val="0"/>
      </c:catAx>
      <c:valAx>
        <c:axId val="58487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487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[21.xlsx]7 mióta!Kimutatás19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 mióta'!$B$1:$B$2</c:f>
              <c:strCache>
                <c:ptCount val="1"/>
                <c:pt idx="0">
                  <c:v>Igen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'7 mióta'!$A$3:$A$8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'7 mióta'!$B$3:$B$8</c:f>
              <c:numCache>
                <c:formatCode>General</c:formatCode>
                <c:ptCount val="5"/>
                <c:pt idx="0">
                  <c:v>39</c:v>
                </c:pt>
                <c:pt idx="1">
                  <c:v>23</c:v>
                </c:pt>
                <c:pt idx="2">
                  <c:v>16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AD-4210-AF1B-AA5611D49FD9}"/>
            </c:ext>
          </c:extLst>
        </c:ser>
        <c:ser>
          <c:idx val="1"/>
          <c:order val="1"/>
          <c:tx>
            <c:strRef>
              <c:f>'7 mióta'!$C$1:$C$2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'7 mióta'!$A$3:$A$8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'7 mióta'!$C$3:$C$8</c:f>
              <c:numCache>
                <c:formatCode>General</c:formatCode>
                <c:ptCount val="5"/>
                <c:pt idx="0">
                  <c:v>39</c:v>
                </c:pt>
                <c:pt idx="1">
                  <c:v>26</c:v>
                </c:pt>
                <c:pt idx="2">
                  <c:v>10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AD-4210-AF1B-AA5611D49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108880"/>
        <c:axId val="585109536"/>
      </c:barChart>
      <c:catAx>
        <c:axId val="58510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5109536"/>
        <c:crosses val="autoZero"/>
        <c:auto val="1"/>
        <c:lblAlgn val="ctr"/>
        <c:lblOffset val="100"/>
        <c:noMultiLvlLbl val="0"/>
      </c:catAx>
      <c:valAx>
        <c:axId val="58510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8510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121</xdr:row>
      <xdr:rowOff>19050</xdr:rowOff>
    </xdr:from>
    <xdr:to>
      <xdr:col>14</xdr:col>
      <xdr:colOff>152400</xdr:colOff>
      <xdr:row>135</xdr:row>
      <xdr:rowOff>95250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95250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476250</xdr:colOff>
      <xdr:row>1</xdr:row>
      <xdr:rowOff>0</xdr:rowOff>
    </xdr:from>
    <xdr:to>
      <xdr:col>21</xdr:col>
      <xdr:colOff>171450</xdr:colOff>
      <xdr:row>15</xdr:row>
      <xdr:rowOff>76200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2</xdr:row>
      <xdr:rowOff>95250</xdr:rowOff>
    </xdr:from>
    <xdr:to>
      <xdr:col>16</xdr:col>
      <xdr:colOff>266700</xdr:colOff>
      <xdr:row>16</xdr:row>
      <xdr:rowOff>171450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95250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4648.56516377315" createdVersion="6" refreshedVersion="6" minRefreshableVersion="3" recordCount="164" xr:uid="{00000000-000A-0000-FFFF-FFFF02000000}">
  <cacheSource type="worksheet">
    <worksheetSource ref="A1:J165" sheet="Munka1"/>
  </cacheSource>
  <cacheFields count="10">
    <cacheField name="Időbélyeg" numFmtId="1">
      <sharedItems containsSemiMixedTypes="0" containsString="0" containsNumber="1" containsInteger="1" minValue="1" maxValue="382"/>
    </cacheField>
    <cacheField name="Hány éves Ön? " numFmtId="0">
      <sharedItems containsSemiMixedTypes="0" containsString="0" containsNumber="1" containsInteger="1" minValue="21" maxValue="65"/>
    </cacheField>
    <cacheField name="Mi az Ön neme? " numFmtId="0">
      <sharedItems count="2">
        <s v="Férfi"/>
        <s v="Nő"/>
      </sharedItems>
    </cacheField>
    <cacheField name="Mi az Ön legmagasabb iskolai végzettsége? " numFmtId="0">
      <sharedItems count="5">
        <s v="Érettségire épülő szakképzés"/>
        <s v="Egyetemi végzettség"/>
        <s v="Főiskolai végzettség"/>
        <s v="Középiskolai érettségi"/>
        <s v="Szakiskola"/>
      </sharedItems>
    </cacheField>
    <cacheField name="Mely kategóriába sorolható az Ön jelenlegi munkahelye? " numFmtId="0">
      <sharedItems count="2">
        <s v="Sürgősségi prehospitális ellátás"/>
        <s v="Sürgősségi hospitális ellátás"/>
      </sharedItems>
    </cacheField>
    <cacheField name="Amennyiben Ön sürgősségi osztályon dolgozik, mennyi az átlagos betegszám egy 12 órás műszakban?  " numFmtId="0">
      <sharedItems containsBlank="1" containsMixedTypes="1" containsNumber="1" containsInteger="1" minValue="6" maxValue="150"/>
    </cacheField>
    <cacheField name="Jelenleg Ön milyen munkakörben dolgozik? " numFmtId="0">
      <sharedItems count="4">
        <s v="Érettségire épülő végzettséggel rendelkező szakdolgozó"/>
        <s v="Egyetemi végzettséggel rendelkező dolgozó"/>
        <s v="Főiskolai végzettséggel rendelkező szakdolgozó"/>
        <s v="Segédmunkás vagy betanított munkás"/>
      </sharedItems>
    </cacheField>
    <cacheField name="Mióta dolgozik Ön a jelenlegi munkakörében?" numFmtId="0">
      <sharedItems count="5">
        <s v="0-9 év"/>
        <s v="10-19 év"/>
        <s v="20-29 év"/>
        <s v="30-39 év"/>
        <s v="40- év"/>
      </sharedItems>
    </cacheField>
    <cacheField name="Ha ideges, észlel önmagán testi tüneteket? " numFmtId="0">
      <sharedItems count="2">
        <s v="Nem"/>
        <s v="Igen"/>
      </sharedItems>
    </cacheField>
    <cacheField name="Ha az előző kérdésre igennel válaszolt, mik a tapasztalt tünetek? 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4">
  <r>
    <n v="1"/>
    <n v="26"/>
    <x v="0"/>
    <x v="0"/>
    <x v="0"/>
    <m/>
    <x v="0"/>
    <x v="0"/>
    <x v="0"/>
    <m/>
  </r>
  <r>
    <n v="2"/>
    <n v="33"/>
    <x v="1"/>
    <x v="1"/>
    <x v="0"/>
    <n v="20"/>
    <x v="1"/>
    <x v="1"/>
    <x v="1"/>
    <s v="Gyomorgörcs, migrén"/>
  </r>
  <r>
    <n v="3"/>
    <n v="49"/>
    <x v="0"/>
    <x v="0"/>
    <x v="0"/>
    <m/>
    <x v="0"/>
    <x v="2"/>
    <x v="1"/>
    <s v="Szorító mellkasi fájdalom "/>
  </r>
  <r>
    <n v="4"/>
    <n v="31"/>
    <x v="1"/>
    <x v="2"/>
    <x v="0"/>
    <m/>
    <x v="2"/>
    <x v="0"/>
    <x v="1"/>
    <s v="Hasfájás, fejfájás "/>
  </r>
  <r>
    <n v="5"/>
    <n v="26"/>
    <x v="0"/>
    <x v="0"/>
    <x v="0"/>
    <m/>
    <x v="0"/>
    <x v="0"/>
    <x v="1"/>
    <s v="Emelkedett pulzusszám, hasi diszkomfort érzet, hányinger "/>
  </r>
  <r>
    <n v="6"/>
    <n v="26"/>
    <x v="0"/>
    <x v="0"/>
    <x v="0"/>
    <m/>
    <x v="0"/>
    <x v="0"/>
    <x v="1"/>
    <s v="Izzadás, szapora szívverés"/>
  </r>
  <r>
    <n v="8"/>
    <n v="47"/>
    <x v="0"/>
    <x v="0"/>
    <x v="0"/>
    <m/>
    <x v="0"/>
    <x v="1"/>
    <x v="0"/>
    <m/>
  </r>
  <r>
    <n v="10"/>
    <n v="23"/>
    <x v="1"/>
    <x v="0"/>
    <x v="0"/>
    <m/>
    <x v="0"/>
    <x v="0"/>
    <x v="0"/>
    <m/>
  </r>
  <r>
    <n v="12"/>
    <n v="33"/>
    <x v="0"/>
    <x v="0"/>
    <x v="0"/>
    <m/>
    <x v="0"/>
    <x v="1"/>
    <x v="0"/>
    <m/>
  </r>
  <r>
    <n v="13"/>
    <n v="49"/>
    <x v="0"/>
    <x v="1"/>
    <x v="0"/>
    <m/>
    <x v="1"/>
    <x v="2"/>
    <x v="1"/>
    <s v="ritmuszavar"/>
  </r>
  <r>
    <n v="14"/>
    <n v="55"/>
    <x v="0"/>
    <x v="0"/>
    <x v="0"/>
    <m/>
    <x v="0"/>
    <x v="3"/>
    <x v="0"/>
    <m/>
  </r>
  <r>
    <n v="15"/>
    <n v="45"/>
    <x v="0"/>
    <x v="0"/>
    <x v="0"/>
    <m/>
    <x v="0"/>
    <x v="2"/>
    <x v="0"/>
    <m/>
  </r>
  <r>
    <n v="16"/>
    <n v="55"/>
    <x v="0"/>
    <x v="0"/>
    <x v="0"/>
    <m/>
    <x v="0"/>
    <x v="3"/>
    <x v="0"/>
    <m/>
  </r>
  <r>
    <n v="17"/>
    <n v="31"/>
    <x v="0"/>
    <x v="0"/>
    <x v="0"/>
    <m/>
    <x v="0"/>
    <x v="0"/>
    <x v="1"/>
    <s v="Viszketés"/>
  </r>
  <r>
    <n v="18"/>
    <n v="40"/>
    <x v="0"/>
    <x v="0"/>
    <x v="0"/>
    <m/>
    <x v="0"/>
    <x v="1"/>
    <x v="1"/>
    <s v="Emelkedett vérnyomás"/>
  </r>
  <r>
    <n v="19"/>
    <n v="32"/>
    <x v="1"/>
    <x v="1"/>
    <x v="0"/>
    <m/>
    <x v="2"/>
    <x v="1"/>
    <x v="1"/>
    <s v="Palpitatio, homályos látás"/>
  </r>
  <r>
    <n v="20"/>
    <n v="57"/>
    <x v="0"/>
    <x v="3"/>
    <x v="0"/>
    <m/>
    <x v="0"/>
    <x v="2"/>
    <x v="0"/>
    <m/>
  </r>
  <r>
    <n v="21"/>
    <n v="29"/>
    <x v="0"/>
    <x v="0"/>
    <x v="0"/>
    <m/>
    <x v="0"/>
    <x v="0"/>
    <x v="0"/>
    <m/>
  </r>
  <r>
    <n v="22"/>
    <n v="29"/>
    <x v="0"/>
    <x v="3"/>
    <x v="1"/>
    <s v="100-130"/>
    <x v="0"/>
    <x v="0"/>
    <x v="0"/>
    <m/>
  </r>
  <r>
    <n v="23"/>
    <n v="50"/>
    <x v="1"/>
    <x v="3"/>
    <x v="0"/>
    <n v="20"/>
    <x v="0"/>
    <x v="0"/>
    <x v="1"/>
    <s v="Fejfájás"/>
  </r>
  <r>
    <n v="24"/>
    <n v="65"/>
    <x v="1"/>
    <x v="1"/>
    <x v="1"/>
    <n v="40"/>
    <x v="1"/>
    <x v="2"/>
    <x v="1"/>
    <s v="fejfájás, száraz köhécselés"/>
  </r>
  <r>
    <n v="25"/>
    <n v="31"/>
    <x v="1"/>
    <x v="1"/>
    <x v="1"/>
    <n v="30"/>
    <x v="1"/>
    <x v="1"/>
    <x v="0"/>
    <m/>
  </r>
  <r>
    <n v="26"/>
    <n v="25"/>
    <x v="1"/>
    <x v="0"/>
    <x v="1"/>
    <n v="20"/>
    <x v="0"/>
    <x v="0"/>
    <x v="1"/>
    <s v="Fejfájas "/>
  </r>
  <r>
    <n v="29"/>
    <n v="39"/>
    <x v="1"/>
    <x v="1"/>
    <x v="1"/>
    <n v="40"/>
    <x v="1"/>
    <x v="1"/>
    <x v="1"/>
    <s v="Fejfájás "/>
  </r>
  <r>
    <n v="30"/>
    <n v="32"/>
    <x v="0"/>
    <x v="2"/>
    <x v="0"/>
    <m/>
    <x v="2"/>
    <x v="0"/>
    <x v="1"/>
    <s v="mellkasi fájdalom, alvászavar"/>
  </r>
  <r>
    <n v="31"/>
    <n v="46"/>
    <x v="0"/>
    <x v="0"/>
    <x v="0"/>
    <m/>
    <x v="0"/>
    <x v="1"/>
    <x v="1"/>
    <s v="Hasfájás"/>
  </r>
  <r>
    <n v="32"/>
    <n v="25"/>
    <x v="1"/>
    <x v="2"/>
    <x v="1"/>
    <n v="35"/>
    <x v="2"/>
    <x v="0"/>
    <x v="0"/>
    <m/>
  </r>
  <r>
    <n v="33"/>
    <n v="38"/>
    <x v="0"/>
    <x v="0"/>
    <x v="0"/>
    <m/>
    <x v="0"/>
    <x v="1"/>
    <x v="0"/>
    <m/>
  </r>
  <r>
    <n v="35"/>
    <n v="29"/>
    <x v="0"/>
    <x v="0"/>
    <x v="0"/>
    <m/>
    <x v="0"/>
    <x v="0"/>
    <x v="0"/>
    <m/>
  </r>
  <r>
    <n v="36"/>
    <n v="47"/>
    <x v="0"/>
    <x v="3"/>
    <x v="0"/>
    <m/>
    <x v="0"/>
    <x v="2"/>
    <x v="0"/>
    <m/>
  </r>
  <r>
    <n v="37"/>
    <n v="55"/>
    <x v="0"/>
    <x v="2"/>
    <x v="0"/>
    <m/>
    <x v="2"/>
    <x v="3"/>
    <x v="1"/>
    <s v="Fejfájás,légszomj,koncentrációs nehézség"/>
  </r>
  <r>
    <n v="38"/>
    <n v="37"/>
    <x v="0"/>
    <x v="0"/>
    <x v="0"/>
    <m/>
    <x v="0"/>
    <x v="1"/>
    <x v="1"/>
    <s v="kézremegés"/>
  </r>
  <r>
    <n v="39"/>
    <n v="36"/>
    <x v="0"/>
    <x v="0"/>
    <x v="0"/>
    <m/>
    <x v="0"/>
    <x v="1"/>
    <x v="0"/>
    <m/>
  </r>
  <r>
    <n v="40"/>
    <n v="42"/>
    <x v="0"/>
    <x v="0"/>
    <x v="0"/>
    <n v="60"/>
    <x v="0"/>
    <x v="0"/>
    <x v="1"/>
    <s v="Fej és gyomorfájdalom, szédülés"/>
  </r>
  <r>
    <n v="41"/>
    <n v="36"/>
    <x v="0"/>
    <x v="3"/>
    <x v="0"/>
    <m/>
    <x v="0"/>
    <x v="0"/>
    <x v="1"/>
    <m/>
  </r>
  <r>
    <n v="44"/>
    <n v="42"/>
    <x v="1"/>
    <x v="0"/>
    <x v="0"/>
    <n v="80"/>
    <x v="0"/>
    <x v="0"/>
    <x v="1"/>
    <s v="Fejfájás"/>
  </r>
  <r>
    <n v="45"/>
    <n v="28"/>
    <x v="0"/>
    <x v="0"/>
    <x v="0"/>
    <m/>
    <x v="0"/>
    <x v="0"/>
    <x v="1"/>
    <s v="GI tünetek, faradékonyság"/>
  </r>
  <r>
    <n v="46"/>
    <n v="41"/>
    <x v="0"/>
    <x v="2"/>
    <x v="0"/>
    <n v="40"/>
    <x v="2"/>
    <x v="0"/>
    <x v="1"/>
    <s v="Fejfájás"/>
  </r>
  <r>
    <n v="47"/>
    <n v="25"/>
    <x v="0"/>
    <x v="0"/>
    <x v="0"/>
    <m/>
    <x v="0"/>
    <x v="0"/>
    <x v="1"/>
    <s v="Magas vérnyomás"/>
  </r>
  <r>
    <n v="48"/>
    <n v="48"/>
    <x v="0"/>
    <x v="2"/>
    <x v="0"/>
    <m/>
    <x v="0"/>
    <x v="0"/>
    <x v="0"/>
    <m/>
  </r>
  <r>
    <n v="52"/>
    <n v="23"/>
    <x v="0"/>
    <x v="3"/>
    <x v="0"/>
    <m/>
    <x v="0"/>
    <x v="0"/>
    <x v="1"/>
    <s v="Palpitatio, tachycardia, izzadás"/>
  </r>
  <r>
    <n v="53"/>
    <n v="27"/>
    <x v="0"/>
    <x v="1"/>
    <x v="1"/>
    <n v="150"/>
    <x v="1"/>
    <x v="0"/>
    <x v="0"/>
    <m/>
  </r>
  <r>
    <n v="54"/>
    <n v="27"/>
    <x v="0"/>
    <x v="0"/>
    <x v="0"/>
    <m/>
    <x v="0"/>
    <x v="0"/>
    <x v="0"/>
    <m/>
  </r>
  <r>
    <n v="56"/>
    <n v="41"/>
    <x v="1"/>
    <x v="2"/>
    <x v="0"/>
    <n v="7"/>
    <x v="2"/>
    <x v="1"/>
    <x v="1"/>
    <s v="Fejfájás "/>
  </r>
  <r>
    <n v="58"/>
    <n v="45"/>
    <x v="0"/>
    <x v="2"/>
    <x v="0"/>
    <m/>
    <x v="2"/>
    <x v="2"/>
    <x v="1"/>
    <m/>
  </r>
  <r>
    <n v="59"/>
    <n v="34"/>
    <x v="0"/>
    <x v="0"/>
    <x v="0"/>
    <m/>
    <x v="0"/>
    <x v="1"/>
    <x v="0"/>
    <m/>
  </r>
  <r>
    <n v="60"/>
    <n v="47"/>
    <x v="0"/>
    <x v="0"/>
    <x v="1"/>
    <s v="70-80"/>
    <x v="0"/>
    <x v="2"/>
    <x v="0"/>
    <m/>
  </r>
  <r>
    <n v="62"/>
    <n v="39"/>
    <x v="1"/>
    <x v="1"/>
    <x v="0"/>
    <m/>
    <x v="2"/>
    <x v="1"/>
    <x v="1"/>
    <s v="Fejfájas"/>
  </r>
  <r>
    <n v="63"/>
    <n v="33"/>
    <x v="1"/>
    <x v="0"/>
    <x v="1"/>
    <n v="90"/>
    <x v="0"/>
    <x v="1"/>
    <x v="1"/>
    <s v="Heves szivveres, osszpontositas elvesztese, kommunikacios nehezseg"/>
  </r>
  <r>
    <n v="64"/>
    <n v="32"/>
    <x v="0"/>
    <x v="0"/>
    <x v="0"/>
    <m/>
    <x v="0"/>
    <x v="0"/>
    <x v="1"/>
    <s v="Gyomorfájás, hányinger"/>
  </r>
  <r>
    <n v="65"/>
    <n v="37"/>
    <x v="0"/>
    <x v="0"/>
    <x v="0"/>
    <m/>
    <x v="0"/>
    <x v="0"/>
    <x v="0"/>
    <m/>
  </r>
  <r>
    <n v="66"/>
    <n v="29"/>
    <x v="1"/>
    <x v="2"/>
    <x v="0"/>
    <m/>
    <x v="2"/>
    <x v="0"/>
    <x v="0"/>
    <m/>
  </r>
  <r>
    <n v="68"/>
    <n v="30"/>
    <x v="1"/>
    <x v="0"/>
    <x v="1"/>
    <n v="35"/>
    <x v="0"/>
    <x v="0"/>
    <x v="1"/>
    <s v="Fejfájás, ingerlékenység, fáradékonyság, általános rossz közérzet, enervált"/>
  </r>
  <r>
    <n v="71"/>
    <n v="26"/>
    <x v="0"/>
    <x v="0"/>
    <x v="0"/>
    <m/>
    <x v="0"/>
    <x v="0"/>
    <x v="0"/>
    <m/>
  </r>
  <r>
    <n v="78"/>
    <n v="33"/>
    <x v="0"/>
    <x v="1"/>
    <x v="0"/>
    <m/>
    <x v="2"/>
    <x v="1"/>
    <x v="0"/>
    <m/>
  </r>
  <r>
    <n v="80"/>
    <n v="24"/>
    <x v="1"/>
    <x v="3"/>
    <x v="1"/>
    <n v="60"/>
    <x v="3"/>
    <x v="0"/>
    <x v="1"/>
    <s v="Lábremegés, fogcsikorgatás"/>
  </r>
  <r>
    <n v="81"/>
    <n v="43"/>
    <x v="0"/>
    <x v="0"/>
    <x v="0"/>
    <m/>
    <x v="0"/>
    <x v="0"/>
    <x v="1"/>
    <s v="Remegés "/>
  </r>
  <r>
    <n v="82"/>
    <n v="41"/>
    <x v="0"/>
    <x v="0"/>
    <x v="0"/>
    <m/>
    <x v="0"/>
    <x v="2"/>
    <x v="0"/>
    <m/>
  </r>
  <r>
    <n v="83"/>
    <n v="25"/>
    <x v="0"/>
    <x v="0"/>
    <x v="0"/>
    <n v="7"/>
    <x v="0"/>
    <x v="0"/>
    <x v="0"/>
    <m/>
  </r>
  <r>
    <n v="86"/>
    <n v="46"/>
    <x v="1"/>
    <x v="0"/>
    <x v="1"/>
    <n v="28"/>
    <x v="0"/>
    <x v="1"/>
    <x v="1"/>
    <s v="Szívdobogás érzés"/>
  </r>
  <r>
    <n v="90"/>
    <n v="30"/>
    <x v="1"/>
    <x v="0"/>
    <x v="0"/>
    <s v="80-120 között (Bp.), Mellette OMSZ is"/>
    <x v="0"/>
    <x v="0"/>
    <x v="0"/>
    <m/>
  </r>
  <r>
    <n v="93"/>
    <n v="30"/>
    <x v="1"/>
    <x v="0"/>
    <x v="1"/>
    <n v="95"/>
    <x v="0"/>
    <x v="0"/>
    <x v="1"/>
    <s v="Kéztremor, fejfájás"/>
  </r>
  <r>
    <n v="94"/>
    <n v="54"/>
    <x v="1"/>
    <x v="1"/>
    <x v="0"/>
    <m/>
    <x v="2"/>
    <x v="0"/>
    <x v="1"/>
    <s v="rosszul alszom (éjszaka felébredek, nehezen alszom vissza)"/>
  </r>
  <r>
    <n v="95"/>
    <n v="56"/>
    <x v="0"/>
    <x v="0"/>
    <x v="0"/>
    <m/>
    <x v="0"/>
    <x v="3"/>
    <x v="0"/>
    <m/>
  </r>
  <r>
    <n v="99"/>
    <n v="26"/>
    <x v="0"/>
    <x v="0"/>
    <x v="0"/>
    <m/>
    <x v="0"/>
    <x v="0"/>
    <x v="0"/>
    <m/>
  </r>
  <r>
    <n v="100"/>
    <n v="39"/>
    <x v="0"/>
    <x v="0"/>
    <x v="0"/>
    <m/>
    <x v="0"/>
    <x v="1"/>
    <x v="1"/>
    <s v="Hasmenés, korpásodás"/>
  </r>
  <r>
    <n v="102"/>
    <n v="21"/>
    <x v="0"/>
    <x v="0"/>
    <x v="0"/>
    <m/>
    <x v="0"/>
    <x v="0"/>
    <x v="0"/>
    <m/>
  </r>
  <r>
    <n v="109"/>
    <n v="48"/>
    <x v="0"/>
    <x v="1"/>
    <x v="0"/>
    <m/>
    <x v="1"/>
    <x v="1"/>
    <x v="0"/>
    <m/>
  </r>
  <r>
    <n v="111"/>
    <n v="45"/>
    <x v="1"/>
    <x v="3"/>
    <x v="0"/>
    <n v="40"/>
    <x v="0"/>
    <x v="1"/>
    <x v="1"/>
    <s v="Fejfájás,derékfájás"/>
  </r>
  <r>
    <n v="115"/>
    <n v="34"/>
    <x v="0"/>
    <x v="3"/>
    <x v="0"/>
    <m/>
    <x v="0"/>
    <x v="1"/>
    <x v="0"/>
    <m/>
  </r>
  <r>
    <n v="121"/>
    <n v="51"/>
    <x v="1"/>
    <x v="3"/>
    <x v="1"/>
    <n v="35"/>
    <x v="0"/>
    <x v="3"/>
    <x v="1"/>
    <s v="Fejfájás"/>
  </r>
  <r>
    <n v="122"/>
    <n v="29"/>
    <x v="1"/>
    <x v="2"/>
    <x v="0"/>
    <m/>
    <x v="2"/>
    <x v="0"/>
    <x v="0"/>
    <m/>
  </r>
  <r>
    <n v="124"/>
    <n v="38"/>
    <x v="1"/>
    <x v="2"/>
    <x v="0"/>
    <m/>
    <x v="2"/>
    <x v="1"/>
    <x v="0"/>
    <m/>
  </r>
  <r>
    <n v="125"/>
    <n v="48"/>
    <x v="1"/>
    <x v="2"/>
    <x v="1"/>
    <n v="42"/>
    <x v="0"/>
    <x v="0"/>
    <x v="1"/>
    <s v="Magas vérnyomás, szapora pulzus,  etvagytalansag, fejfajas, mellkasi fajdalom"/>
  </r>
  <r>
    <n v="126"/>
    <n v="28"/>
    <x v="0"/>
    <x v="0"/>
    <x v="0"/>
    <m/>
    <x v="0"/>
    <x v="0"/>
    <x v="1"/>
    <s v="Hasi fájdalom"/>
  </r>
  <r>
    <n v="130"/>
    <n v="55"/>
    <x v="1"/>
    <x v="0"/>
    <x v="0"/>
    <s v="30-50"/>
    <x v="0"/>
    <x v="1"/>
    <x v="1"/>
    <s v="Izzadás,arcpír,szapora pulzus, emelkedő vérnyomás"/>
  </r>
  <r>
    <n v="137"/>
    <n v="58"/>
    <x v="1"/>
    <x v="1"/>
    <x v="1"/>
    <m/>
    <x v="2"/>
    <x v="0"/>
    <x v="1"/>
    <s v="Fejfájás, gyomor görcs"/>
  </r>
  <r>
    <n v="138"/>
    <n v="47"/>
    <x v="0"/>
    <x v="0"/>
    <x v="0"/>
    <m/>
    <x v="0"/>
    <x v="2"/>
    <x v="1"/>
    <s v="Magas vérnyomás, pulzus. "/>
  </r>
  <r>
    <n v="155"/>
    <n v="22"/>
    <x v="0"/>
    <x v="0"/>
    <x v="0"/>
    <m/>
    <x v="0"/>
    <x v="0"/>
    <x v="0"/>
    <m/>
  </r>
  <r>
    <n v="158"/>
    <n v="39"/>
    <x v="0"/>
    <x v="3"/>
    <x v="0"/>
    <m/>
    <x v="0"/>
    <x v="0"/>
    <x v="0"/>
    <m/>
  </r>
  <r>
    <n v="159"/>
    <n v="30"/>
    <x v="0"/>
    <x v="0"/>
    <x v="0"/>
    <m/>
    <x v="0"/>
    <x v="0"/>
    <x v="1"/>
    <s v="Lábfej rázása, kézzel való dobolás.."/>
  </r>
  <r>
    <n v="161"/>
    <n v="46"/>
    <x v="1"/>
    <x v="0"/>
    <x v="1"/>
    <s v="60-70"/>
    <x v="0"/>
    <x v="2"/>
    <x v="1"/>
    <s v="Szem tikkelése,magas pulzusszám"/>
  </r>
  <r>
    <n v="162"/>
    <n v="46"/>
    <x v="0"/>
    <x v="2"/>
    <x v="0"/>
    <m/>
    <x v="0"/>
    <x v="2"/>
    <x v="1"/>
    <s v="Magas vérnyomás"/>
  </r>
  <r>
    <n v="165"/>
    <n v="47"/>
    <x v="1"/>
    <x v="3"/>
    <x v="0"/>
    <m/>
    <x v="0"/>
    <x v="1"/>
    <x v="1"/>
    <s v="Alvászavar, vérnyomás-kiugrás, emésztési problémák"/>
  </r>
  <r>
    <n v="169"/>
    <n v="41"/>
    <x v="0"/>
    <x v="3"/>
    <x v="0"/>
    <m/>
    <x v="3"/>
    <x v="0"/>
    <x v="0"/>
    <m/>
  </r>
  <r>
    <n v="179"/>
    <n v="47"/>
    <x v="0"/>
    <x v="1"/>
    <x v="0"/>
    <m/>
    <x v="1"/>
    <x v="0"/>
    <x v="0"/>
    <m/>
  </r>
  <r>
    <n v="181"/>
    <n v="29"/>
    <x v="1"/>
    <x v="2"/>
    <x v="1"/>
    <n v="60"/>
    <x v="2"/>
    <x v="0"/>
    <x v="1"/>
    <s v="izommerevség, mellkasi fájdalom"/>
  </r>
  <r>
    <n v="182"/>
    <n v="47"/>
    <x v="1"/>
    <x v="0"/>
    <x v="0"/>
    <m/>
    <x v="0"/>
    <x v="0"/>
    <x v="1"/>
    <s v="Fejfájás,"/>
  </r>
  <r>
    <n v="183"/>
    <n v="51"/>
    <x v="1"/>
    <x v="0"/>
    <x v="0"/>
    <m/>
    <x v="0"/>
    <x v="3"/>
    <x v="1"/>
    <s v="Szemhéj rángás, köhögés "/>
  </r>
  <r>
    <n v="184"/>
    <n v="46"/>
    <x v="1"/>
    <x v="0"/>
    <x v="1"/>
    <m/>
    <x v="0"/>
    <x v="2"/>
    <x v="1"/>
    <s v="Fejfájás, alvás zavar, szivritmus zavarok"/>
  </r>
  <r>
    <n v="189"/>
    <n v="36"/>
    <x v="0"/>
    <x v="3"/>
    <x v="0"/>
    <m/>
    <x v="0"/>
    <x v="0"/>
    <x v="1"/>
    <s v="Pulzusszám"/>
  </r>
  <r>
    <n v="192"/>
    <n v="34"/>
    <x v="0"/>
    <x v="0"/>
    <x v="0"/>
    <m/>
    <x v="0"/>
    <x v="1"/>
    <x v="0"/>
    <m/>
  </r>
  <r>
    <n v="195"/>
    <n v="32"/>
    <x v="0"/>
    <x v="0"/>
    <x v="0"/>
    <n v="6"/>
    <x v="0"/>
    <x v="1"/>
    <x v="0"/>
    <m/>
  </r>
  <r>
    <n v="196"/>
    <n v="21"/>
    <x v="1"/>
    <x v="3"/>
    <x v="0"/>
    <m/>
    <x v="0"/>
    <x v="0"/>
    <x v="1"/>
    <s v="Palpitatio"/>
  </r>
  <r>
    <n v="197"/>
    <n v="35"/>
    <x v="1"/>
    <x v="0"/>
    <x v="0"/>
    <m/>
    <x v="0"/>
    <x v="0"/>
    <x v="1"/>
    <s v="Palpitatio,gyomor görcs, kéz remegés"/>
  </r>
  <r>
    <n v="201"/>
    <n v="28"/>
    <x v="1"/>
    <x v="2"/>
    <x v="0"/>
    <m/>
    <x v="2"/>
    <x v="0"/>
    <x v="1"/>
    <s v="Bőrtünetek, gyomorpanaszok, mellkasi nyomás"/>
  </r>
  <r>
    <n v="205"/>
    <n v="62"/>
    <x v="1"/>
    <x v="3"/>
    <x v="0"/>
    <s v="1 emberem van 24 óra felügyelet"/>
    <x v="0"/>
    <x v="1"/>
    <x v="1"/>
    <s v="remegés gyors szív verés"/>
  </r>
  <r>
    <n v="208"/>
    <n v="27"/>
    <x v="0"/>
    <x v="2"/>
    <x v="0"/>
    <m/>
    <x v="0"/>
    <x v="0"/>
    <x v="0"/>
    <m/>
  </r>
  <r>
    <n v="216"/>
    <n v="32"/>
    <x v="1"/>
    <x v="0"/>
    <x v="0"/>
    <m/>
    <x v="0"/>
    <x v="0"/>
    <x v="1"/>
    <s v="Remegés, kipirosodás, szívdobogás érzés, fejfájás"/>
  </r>
  <r>
    <n v="220"/>
    <n v="45"/>
    <x v="0"/>
    <x v="2"/>
    <x v="1"/>
    <s v="100-120"/>
    <x v="2"/>
    <x v="2"/>
    <x v="1"/>
    <s v="Mellkasi fájdalom"/>
  </r>
  <r>
    <n v="226"/>
    <n v="30"/>
    <x v="0"/>
    <x v="0"/>
    <x v="0"/>
    <m/>
    <x v="0"/>
    <x v="0"/>
    <x v="0"/>
    <m/>
  </r>
  <r>
    <n v="229"/>
    <n v="30"/>
    <x v="0"/>
    <x v="2"/>
    <x v="0"/>
    <n v="20"/>
    <x v="2"/>
    <x v="1"/>
    <x v="0"/>
    <m/>
  </r>
  <r>
    <n v="230"/>
    <n v="37"/>
    <x v="0"/>
    <x v="2"/>
    <x v="0"/>
    <m/>
    <x v="2"/>
    <x v="1"/>
    <x v="0"/>
    <m/>
  </r>
  <r>
    <n v="232"/>
    <n v="22"/>
    <x v="1"/>
    <x v="0"/>
    <x v="0"/>
    <m/>
    <x v="0"/>
    <x v="0"/>
    <x v="1"/>
    <s v="Körömrágás "/>
  </r>
  <r>
    <n v="233"/>
    <n v="47"/>
    <x v="0"/>
    <x v="0"/>
    <x v="1"/>
    <n v="100"/>
    <x v="0"/>
    <x v="0"/>
    <x v="0"/>
    <m/>
  </r>
  <r>
    <n v="238"/>
    <n v="37"/>
    <x v="0"/>
    <x v="2"/>
    <x v="0"/>
    <m/>
    <x v="2"/>
    <x v="1"/>
    <x v="0"/>
    <m/>
  </r>
  <r>
    <n v="240"/>
    <n v="40"/>
    <x v="0"/>
    <x v="0"/>
    <x v="0"/>
    <m/>
    <x v="0"/>
    <x v="0"/>
    <x v="0"/>
    <m/>
  </r>
  <r>
    <n v="241"/>
    <n v="50"/>
    <x v="1"/>
    <x v="4"/>
    <x v="1"/>
    <n v="20"/>
    <x v="0"/>
    <x v="3"/>
    <x v="0"/>
    <m/>
  </r>
  <r>
    <n v="243"/>
    <n v="36"/>
    <x v="1"/>
    <x v="1"/>
    <x v="0"/>
    <m/>
    <x v="1"/>
    <x v="1"/>
    <x v="0"/>
    <m/>
  </r>
  <r>
    <n v="244"/>
    <n v="25"/>
    <x v="0"/>
    <x v="0"/>
    <x v="0"/>
    <m/>
    <x v="0"/>
    <x v="0"/>
    <x v="1"/>
    <s v="Fejfájás, fáradékonyság 2db cigi/nap"/>
  </r>
  <r>
    <n v="252"/>
    <n v="25"/>
    <x v="0"/>
    <x v="0"/>
    <x v="0"/>
    <m/>
    <x v="0"/>
    <x v="0"/>
    <x v="0"/>
    <m/>
  </r>
  <r>
    <n v="254"/>
    <n v="31"/>
    <x v="0"/>
    <x v="0"/>
    <x v="0"/>
    <m/>
    <x v="0"/>
    <x v="0"/>
    <x v="0"/>
    <m/>
  </r>
  <r>
    <n v="256"/>
    <n v="27"/>
    <x v="1"/>
    <x v="0"/>
    <x v="1"/>
    <n v="90"/>
    <x v="0"/>
    <x v="0"/>
    <x v="0"/>
    <m/>
  </r>
  <r>
    <n v="257"/>
    <n v="37"/>
    <x v="1"/>
    <x v="1"/>
    <x v="0"/>
    <s v="."/>
    <x v="1"/>
    <x v="1"/>
    <x v="1"/>
    <s v="Alvástavar, fejfájás, nyakfájás"/>
  </r>
  <r>
    <n v="258"/>
    <n v="44"/>
    <x v="0"/>
    <x v="0"/>
    <x v="0"/>
    <m/>
    <x v="0"/>
    <x v="2"/>
    <x v="0"/>
    <m/>
  </r>
  <r>
    <n v="259"/>
    <n v="51"/>
    <x v="0"/>
    <x v="2"/>
    <x v="0"/>
    <m/>
    <x v="2"/>
    <x v="0"/>
    <x v="0"/>
    <m/>
  </r>
  <r>
    <n v="260"/>
    <n v="45"/>
    <x v="1"/>
    <x v="0"/>
    <x v="1"/>
    <m/>
    <x v="0"/>
    <x v="2"/>
    <x v="0"/>
    <m/>
  </r>
  <r>
    <n v="263"/>
    <n v="42"/>
    <x v="1"/>
    <x v="3"/>
    <x v="1"/>
    <n v="20"/>
    <x v="0"/>
    <x v="1"/>
    <x v="0"/>
    <m/>
  </r>
  <r>
    <n v="267"/>
    <n v="21"/>
    <x v="0"/>
    <x v="3"/>
    <x v="0"/>
    <m/>
    <x v="0"/>
    <x v="0"/>
    <x v="0"/>
    <m/>
  </r>
  <r>
    <n v="273"/>
    <n v="53"/>
    <x v="1"/>
    <x v="1"/>
    <x v="1"/>
    <n v="50"/>
    <x v="1"/>
    <x v="1"/>
    <x v="1"/>
    <s v="szívdobogás"/>
  </r>
  <r>
    <n v="276"/>
    <n v="51"/>
    <x v="0"/>
    <x v="2"/>
    <x v="0"/>
    <m/>
    <x v="2"/>
    <x v="2"/>
    <x v="0"/>
    <m/>
  </r>
  <r>
    <n v="287"/>
    <n v="28"/>
    <x v="1"/>
    <x v="0"/>
    <x v="0"/>
    <m/>
    <x v="0"/>
    <x v="0"/>
    <x v="0"/>
    <m/>
  </r>
  <r>
    <n v="289"/>
    <n v="26"/>
    <x v="0"/>
    <x v="0"/>
    <x v="0"/>
    <m/>
    <x v="0"/>
    <x v="0"/>
    <x v="1"/>
    <s v="Fej fájás, álmatlanság "/>
  </r>
  <r>
    <n v="293"/>
    <n v="26"/>
    <x v="0"/>
    <x v="1"/>
    <x v="0"/>
    <m/>
    <x v="1"/>
    <x v="0"/>
    <x v="0"/>
    <m/>
  </r>
  <r>
    <n v="296"/>
    <n v="63"/>
    <x v="0"/>
    <x v="0"/>
    <x v="0"/>
    <n v="6"/>
    <x v="0"/>
    <x v="4"/>
    <x v="1"/>
    <m/>
  </r>
  <r>
    <n v="299"/>
    <n v="45"/>
    <x v="1"/>
    <x v="1"/>
    <x v="1"/>
    <n v="45"/>
    <x v="1"/>
    <x v="2"/>
    <x v="1"/>
    <s v="izzadás"/>
  </r>
  <r>
    <n v="301"/>
    <n v="31"/>
    <x v="0"/>
    <x v="2"/>
    <x v="0"/>
    <m/>
    <x v="2"/>
    <x v="0"/>
    <x v="0"/>
    <m/>
  </r>
  <r>
    <n v="306"/>
    <n v="29"/>
    <x v="0"/>
    <x v="0"/>
    <x v="0"/>
    <m/>
    <x v="0"/>
    <x v="0"/>
    <x v="0"/>
    <m/>
  </r>
  <r>
    <n v="310"/>
    <n v="39"/>
    <x v="0"/>
    <x v="1"/>
    <x v="0"/>
    <m/>
    <x v="1"/>
    <x v="1"/>
    <x v="0"/>
    <m/>
  </r>
  <r>
    <n v="311"/>
    <n v="51"/>
    <x v="0"/>
    <x v="4"/>
    <x v="0"/>
    <m/>
    <x v="3"/>
    <x v="1"/>
    <x v="0"/>
    <m/>
  </r>
  <r>
    <n v="313"/>
    <n v="32"/>
    <x v="0"/>
    <x v="0"/>
    <x v="0"/>
    <s v="20-60"/>
    <x v="0"/>
    <x v="1"/>
    <x v="0"/>
    <m/>
  </r>
  <r>
    <n v="315"/>
    <n v="23"/>
    <x v="1"/>
    <x v="0"/>
    <x v="0"/>
    <m/>
    <x v="0"/>
    <x v="0"/>
    <x v="1"/>
    <s v="Hányinger, gyomor fájdalom"/>
  </r>
  <r>
    <n v="318"/>
    <n v="50"/>
    <x v="0"/>
    <x v="3"/>
    <x v="0"/>
    <m/>
    <x v="0"/>
    <x v="3"/>
    <x v="1"/>
    <s v="Alvászavar"/>
  </r>
  <r>
    <n v="319"/>
    <n v="29"/>
    <x v="1"/>
    <x v="2"/>
    <x v="0"/>
    <m/>
    <x v="2"/>
    <x v="0"/>
    <x v="0"/>
    <m/>
  </r>
  <r>
    <n v="325"/>
    <n v="39"/>
    <x v="1"/>
    <x v="2"/>
    <x v="0"/>
    <s v="Változó "/>
    <x v="2"/>
    <x v="2"/>
    <x v="0"/>
    <m/>
  </r>
  <r>
    <n v="329"/>
    <n v="30"/>
    <x v="0"/>
    <x v="0"/>
    <x v="0"/>
    <m/>
    <x v="0"/>
    <x v="0"/>
    <x v="1"/>
    <s v="Fejfájás, GI tünetek, Fáradtság "/>
  </r>
  <r>
    <n v="336"/>
    <n v="37"/>
    <x v="0"/>
    <x v="2"/>
    <x v="0"/>
    <m/>
    <x v="0"/>
    <x v="1"/>
    <x v="1"/>
    <s v="szemrángás"/>
  </r>
  <r>
    <n v="337"/>
    <n v="27"/>
    <x v="0"/>
    <x v="0"/>
    <x v="0"/>
    <m/>
    <x v="0"/>
    <x v="0"/>
    <x v="0"/>
    <m/>
  </r>
  <r>
    <n v="346"/>
    <n v="33"/>
    <x v="0"/>
    <x v="0"/>
    <x v="1"/>
    <n v="60"/>
    <x v="0"/>
    <x v="1"/>
    <x v="1"/>
    <s v="Fejfájás"/>
  </r>
  <r>
    <n v="347"/>
    <n v="39"/>
    <x v="0"/>
    <x v="1"/>
    <x v="1"/>
    <n v="30"/>
    <x v="1"/>
    <x v="0"/>
    <x v="0"/>
    <m/>
  </r>
  <r>
    <n v="348"/>
    <n v="58"/>
    <x v="0"/>
    <x v="2"/>
    <x v="1"/>
    <n v="20"/>
    <x v="2"/>
    <x v="1"/>
    <x v="1"/>
    <s v="Szapora légzés"/>
  </r>
  <r>
    <n v="349"/>
    <n v="31"/>
    <x v="1"/>
    <x v="2"/>
    <x v="1"/>
    <n v="75"/>
    <x v="2"/>
    <x v="0"/>
    <x v="0"/>
    <m/>
  </r>
  <r>
    <n v="350"/>
    <n v="42"/>
    <x v="0"/>
    <x v="1"/>
    <x v="1"/>
    <n v="15"/>
    <x v="1"/>
    <x v="1"/>
    <x v="0"/>
    <m/>
  </r>
  <r>
    <n v="352"/>
    <n v="28"/>
    <x v="0"/>
    <x v="4"/>
    <x v="1"/>
    <n v="80"/>
    <x v="3"/>
    <x v="0"/>
    <x v="1"/>
    <s v="Beszédzavarok, fejfájás"/>
  </r>
  <r>
    <n v="353"/>
    <n v="48"/>
    <x v="0"/>
    <x v="1"/>
    <x v="0"/>
    <m/>
    <x v="1"/>
    <x v="1"/>
    <x v="0"/>
    <m/>
  </r>
  <r>
    <n v="354"/>
    <n v="39"/>
    <x v="1"/>
    <x v="0"/>
    <x v="1"/>
    <n v="100"/>
    <x v="0"/>
    <x v="1"/>
    <x v="1"/>
    <s v="Szédülés, fejfájás"/>
  </r>
  <r>
    <n v="355"/>
    <n v="36"/>
    <x v="0"/>
    <x v="0"/>
    <x v="1"/>
    <n v="40"/>
    <x v="0"/>
    <x v="1"/>
    <x v="0"/>
    <m/>
  </r>
  <r>
    <n v="356"/>
    <n v="59"/>
    <x v="1"/>
    <x v="1"/>
    <x v="1"/>
    <s v="10-20"/>
    <x v="1"/>
    <x v="2"/>
    <x v="0"/>
    <m/>
  </r>
  <r>
    <n v="358"/>
    <n v="55"/>
    <x v="1"/>
    <x v="1"/>
    <x v="1"/>
    <n v="100"/>
    <x v="1"/>
    <x v="2"/>
    <x v="1"/>
    <s v="Fejfájás, szédülés"/>
  </r>
  <r>
    <n v="359"/>
    <n v="44"/>
    <x v="0"/>
    <x v="2"/>
    <x v="0"/>
    <m/>
    <x v="2"/>
    <x v="2"/>
    <x v="1"/>
    <m/>
  </r>
  <r>
    <n v="368"/>
    <n v="44"/>
    <x v="1"/>
    <x v="0"/>
    <x v="1"/>
    <m/>
    <x v="0"/>
    <x v="2"/>
    <x v="1"/>
    <s v="Fejfájás,oulzusnovekedes, kipirulás"/>
  </r>
  <r>
    <n v="369"/>
    <n v="50"/>
    <x v="0"/>
    <x v="2"/>
    <x v="1"/>
    <n v="55"/>
    <x v="2"/>
    <x v="1"/>
    <x v="0"/>
    <m/>
  </r>
  <r>
    <n v="370"/>
    <n v="26"/>
    <x v="0"/>
    <x v="2"/>
    <x v="1"/>
    <n v="80"/>
    <x v="2"/>
    <x v="0"/>
    <x v="1"/>
    <s v="Fejfájás, gyomorgörcs"/>
  </r>
  <r>
    <n v="371"/>
    <n v="36"/>
    <x v="0"/>
    <x v="2"/>
    <x v="1"/>
    <n v="24"/>
    <x v="2"/>
    <x v="1"/>
    <x v="1"/>
    <s v="Fejfájás"/>
  </r>
  <r>
    <n v="372"/>
    <n v="30"/>
    <x v="1"/>
    <x v="0"/>
    <x v="1"/>
    <n v="80"/>
    <x v="0"/>
    <x v="1"/>
    <x v="1"/>
    <s v="Hasmenés"/>
  </r>
  <r>
    <n v="373"/>
    <n v="32"/>
    <x v="1"/>
    <x v="0"/>
    <x v="1"/>
    <n v="20"/>
    <x v="0"/>
    <x v="1"/>
    <x v="0"/>
    <m/>
  </r>
  <r>
    <n v="374"/>
    <n v="42"/>
    <x v="1"/>
    <x v="2"/>
    <x v="1"/>
    <n v="25"/>
    <x v="2"/>
    <x v="1"/>
    <x v="0"/>
    <m/>
  </r>
  <r>
    <n v="375"/>
    <n v="45"/>
    <x v="0"/>
    <x v="2"/>
    <x v="0"/>
    <m/>
    <x v="2"/>
    <x v="2"/>
    <x v="1"/>
    <s v="Erős szívdobogás"/>
  </r>
  <r>
    <n v="376"/>
    <n v="52"/>
    <x v="0"/>
    <x v="0"/>
    <x v="0"/>
    <m/>
    <x v="0"/>
    <x v="3"/>
    <x v="1"/>
    <s v="Remegés"/>
  </r>
  <r>
    <n v="377"/>
    <n v="60"/>
    <x v="0"/>
    <x v="2"/>
    <x v="0"/>
    <m/>
    <x v="2"/>
    <x v="2"/>
    <x v="1"/>
    <s v="Fejfájás"/>
  </r>
  <r>
    <n v="378"/>
    <n v="25"/>
    <x v="0"/>
    <x v="0"/>
    <x v="0"/>
    <m/>
    <x v="0"/>
    <x v="0"/>
    <x v="1"/>
    <s v="Remegés"/>
  </r>
  <r>
    <n v="379"/>
    <n v="26"/>
    <x v="1"/>
    <x v="2"/>
    <x v="0"/>
    <m/>
    <x v="2"/>
    <x v="0"/>
    <x v="0"/>
    <m/>
  </r>
  <r>
    <n v="381"/>
    <n v="52"/>
    <x v="0"/>
    <x v="1"/>
    <x v="1"/>
    <n v="28"/>
    <x v="1"/>
    <x v="2"/>
    <x v="1"/>
    <s v="Fejfájás"/>
  </r>
  <r>
    <n v="382"/>
    <n v="60"/>
    <x v="0"/>
    <x v="0"/>
    <x v="0"/>
    <m/>
    <x v="0"/>
    <x v="4"/>
    <x v="1"/>
    <s v="Izzadá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Kimutatás1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D5" firstHeaderRow="1" firstDataRow="2" firstDataCol="1"/>
  <pivotFields count="10">
    <pivotField numFmtId="1" showAll="0"/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2"/>
  </rowFields>
  <rowItems count="3">
    <i>
      <x/>
    </i>
    <i>
      <x v="1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Mennyiség / Ha ideges, észlel önmagán testi tüneteket? " fld="8" subtotal="count" baseField="0" baseItem="0"/>
  </dataFields>
  <chartFormats count="3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Kimutatás2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D8" firstHeaderRow="1" firstDataRow="2" firstDataCol="1"/>
  <pivotFields count="10">
    <pivotField numFmtId="1" showAll="0"/>
    <pivotField showAll="0"/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Mennyiség / Ha ideges, észlel önmagán testi tüneteket? " fld="8" subtotal="count" baseField="0" baseItem="0"/>
  </dataFields>
  <chartFormats count="4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Kimutatás17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D5" firstHeaderRow="1" firstDataRow="2" firstDataCol="1"/>
  <pivotFields count="10">
    <pivotField numFmtId="1"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4"/>
  </rowFields>
  <rowItems count="3">
    <i>
      <x/>
    </i>
    <i>
      <x v="1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Mennyiség / Ha ideges, észlel önmagán testi tüneteket? " fld="8" subtotal="count" baseField="0" baseItem="0"/>
  </dataFields>
  <chartFormats count="4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Kimutatás18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D7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axis="axisRow" showAll="0">
      <items count="5">
        <item x="1"/>
        <item x="0"/>
        <item x="2"/>
        <item x="3"/>
        <item t="default"/>
      </items>
    </pivotField>
    <pivotField showAll="0"/>
    <pivotField axis="axisCol" dataField="1" showAll="0">
      <items count="3">
        <item x="1"/>
        <item x="0"/>
        <item t="default"/>
      </items>
    </pivotField>
    <pivotField showAll="0"/>
  </pivotFields>
  <rowFields count="1">
    <field x="6"/>
  </rowFields>
  <rowItems count="5">
    <i>
      <x/>
    </i>
    <i>
      <x v="1"/>
    </i>
    <i>
      <x v="2"/>
    </i>
    <i>
      <x v="3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Mennyiség / Ha ideges, észlel önmagán testi tüneteket? " fld="8" subtotal="count" baseField="0" baseItem="0"/>
  </dataFields>
  <chartFormats count="4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Kimutatás19" cacheId="0" applyNumberFormats="0" applyBorderFormats="0" applyFontFormats="0" applyPatternFormats="0" applyAlignmentFormats="0" applyWidthHeightFormats="1" dataCaption="Értékek" updatedVersion="6" minRefreshableVersion="3" useAutoFormatting="1" itemPrintTitles="1" createdVersion="6" indent="0" outline="1" outlineData="1" multipleFieldFilters="0" chartFormat="1">
  <location ref="A1:D8" firstHeaderRow="1" firstDataRow="2" firstDataCol="1"/>
  <pivotFields count="10">
    <pivotField numFmtI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dataField="1" showAll="0">
      <items count="3">
        <item x="1"/>
        <item x="0"/>
        <item t="default"/>
      </items>
    </pivotField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Mennyiség / Ha ideges, észlel önmagán testi tüneteket? " fld="8" subtotal="count" baseField="0" baseItem="0"/>
  </dataFields>
  <chartFormats count="4">
    <chartFormat chart="0" format="0" series="1">
      <pivotArea type="data" outline="0" fieldPosition="0">
        <references count="1">
          <reference field="8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8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6"/>
  <sheetViews>
    <sheetView topLeftCell="A166" workbookViewId="0">
      <selection activeCell="M1" sqref="M1:M165"/>
    </sheetView>
  </sheetViews>
  <sheetFormatPr defaultRowHeight="14.4" x14ac:dyDescent="0.3"/>
  <cols>
    <col min="1" max="1" width="4.33203125" customWidth="1"/>
    <col min="3" max="3" width="13.109375" customWidth="1"/>
    <col min="4" max="4" width="14.109375" customWidth="1"/>
    <col min="5" max="5" width="15.33203125" customWidth="1"/>
    <col min="6" max="6" width="11.6640625" customWidth="1"/>
    <col min="7" max="7" width="14.109375" customWidth="1"/>
    <col min="9" max="9" width="20.33203125" customWidth="1"/>
    <col min="10" max="10" width="34.44140625" customWidth="1"/>
  </cols>
  <sheetData>
    <row r="1" spans="1:13" x14ac:dyDescent="0.3">
      <c r="A1" s="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2" t="s">
        <v>5</v>
      </c>
      <c r="G1" s="6" t="s">
        <v>6</v>
      </c>
      <c r="H1" s="6" t="s">
        <v>7</v>
      </c>
      <c r="I1" s="2" t="s">
        <v>8</v>
      </c>
      <c r="J1" s="2" t="s">
        <v>9</v>
      </c>
      <c r="K1" s="2" t="s">
        <v>143</v>
      </c>
      <c r="M1" s="2" t="s">
        <v>8</v>
      </c>
    </row>
    <row r="2" spans="1:13" x14ac:dyDescent="0.3">
      <c r="A2" s="1">
        <v>1</v>
      </c>
      <c r="B2" s="2">
        <v>26</v>
      </c>
      <c r="C2" s="2" t="s">
        <v>10</v>
      </c>
      <c r="D2" s="2" t="s">
        <v>11</v>
      </c>
      <c r="E2" s="2" t="s">
        <v>12</v>
      </c>
      <c r="G2" s="2" t="s">
        <v>13</v>
      </c>
      <c r="H2" s="2" t="s">
        <v>14</v>
      </c>
      <c r="I2" s="2" t="s">
        <v>15</v>
      </c>
      <c r="K2">
        <v>0</v>
      </c>
      <c r="M2" s="2">
        <v>0</v>
      </c>
    </row>
    <row r="3" spans="1:13" x14ac:dyDescent="0.3">
      <c r="A3" s="1">
        <v>2</v>
      </c>
      <c r="B3" s="2">
        <v>33</v>
      </c>
      <c r="C3" s="2" t="s">
        <v>16</v>
      </c>
      <c r="D3" s="2" t="s">
        <v>17</v>
      </c>
      <c r="E3" s="2" t="s">
        <v>12</v>
      </c>
      <c r="F3" s="2">
        <v>20</v>
      </c>
      <c r="G3" s="2" t="s">
        <v>18</v>
      </c>
      <c r="H3" s="2" t="s">
        <v>19</v>
      </c>
      <c r="I3" s="2" t="s">
        <v>20</v>
      </c>
      <c r="J3" s="2" t="s">
        <v>21</v>
      </c>
      <c r="K3">
        <v>2</v>
      </c>
      <c r="M3" s="2">
        <v>1</v>
      </c>
    </row>
    <row r="4" spans="1:13" x14ac:dyDescent="0.3">
      <c r="A4" s="1">
        <v>3</v>
      </c>
      <c r="B4" s="2">
        <v>49</v>
      </c>
      <c r="C4" s="2" t="s">
        <v>10</v>
      </c>
      <c r="D4" s="2" t="s">
        <v>11</v>
      </c>
      <c r="E4" s="2" t="s">
        <v>12</v>
      </c>
      <c r="G4" s="2" t="s">
        <v>13</v>
      </c>
      <c r="H4" s="2" t="s">
        <v>22</v>
      </c>
      <c r="I4" s="2" t="s">
        <v>20</v>
      </c>
      <c r="J4" s="2" t="s">
        <v>23</v>
      </c>
      <c r="K4">
        <v>1</v>
      </c>
      <c r="M4" s="2">
        <v>1</v>
      </c>
    </row>
    <row r="5" spans="1:13" x14ac:dyDescent="0.3">
      <c r="A5" s="1">
        <v>4</v>
      </c>
      <c r="B5" s="2">
        <v>31</v>
      </c>
      <c r="C5" s="2" t="s">
        <v>16</v>
      </c>
      <c r="D5" s="2" t="s">
        <v>24</v>
      </c>
      <c r="E5" s="2" t="s">
        <v>12</v>
      </c>
      <c r="G5" s="2" t="s">
        <v>25</v>
      </c>
      <c r="H5" s="2" t="s">
        <v>14</v>
      </c>
      <c r="I5" s="2" t="s">
        <v>20</v>
      </c>
      <c r="J5" s="2" t="s">
        <v>26</v>
      </c>
      <c r="K5">
        <v>2</v>
      </c>
      <c r="M5" s="2">
        <v>1</v>
      </c>
    </row>
    <row r="6" spans="1:13" x14ac:dyDescent="0.3">
      <c r="A6" s="1">
        <v>5</v>
      </c>
      <c r="B6" s="2">
        <v>26</v>
      </c>
      <c r="C6" s="2" t="s">
        <v>10</v>
      </c>
      <c r="D6" s="2" t="s">
        <v>11</v>
      </c>
      <c r="E6" s="2" t="s">
        <v>12</v>
      </c>
      <c r="G6" s="2" t="s">
        <v>13</v>
      </c>
      <c r="H6" s="2" t="s">
        <v>14</v>
      </c>
      <c r="I6" s="2" t="s">
        <v>20</v>
      </c>
      <c r="J6" s="2" t="s">
        <v>27</v>
      </c>
      <c r="K6">
        <v>3</v>
      </c>
      <c r="M6" s="2">
        <v>1</v>
      </c>
    </row>
    <row r="7" spans="1:13" x14ac:dyDescent="0.3">
      <c r="A7" s="1">
        <v>6</v>
      </c>
      <c r="B7" s="2">
        <v>26</v>
      </c>
      <c r="C7" s="2" t="s">
        <v>10</v>
      </c>
      <c r="D7" s="2" t="s">
        <v>11</v>
      </c>
      <c r="E7" s="2" t="s">
        <v>12</v>
      </c>
      <c r="G7" s="2" t="s">
        <v>13</v>
      </c>
      <c r="H7" s="2" t="s">
        <v>14</v>
      </c>
      <c r="I7" s="2" t="s">
        <v>20</v>
      </c>
      <c r="J7" s="2" t="s">
        <v>28</v>
      </c>
      <c r="K7">
        <v>2</v>
      </c>
      <c r="M7" s="2">
        <v>1</v>
      </c>
    </row>
    <row r="8" spans="1:13" x14ac:dyDescent="0.3">
      <c r="A8" s="1">
        <v>8</v>
      </c>
      <c r="B8" s="2">
        <v>47</v>
      </c>
      <c r="C8" s="2" t="s">
        <v>10</v>
      </c>
      <c r="D8" s="2" t="s">
        <v>11</v>
      </c>
      <c r="E8" s="2" t="s">
        <v>12</v>
      </c>
      <c r="G8" s="2" t="s">
        <v>13</v>
      </c>
      <c r="H8" s="2" t="s">
        <v>19</v>
      </c>
      <c r="I8" s="2" t="s">
        <v>15</v>
      </c>
      <c r="K8">
        <v>0</v>
      </c>
      <c r="M8" s="2">
        <v>0</v>
      </c>
    </row>
    <row r="9" spans="1:13" x14ac:dyDescent="0.3">
      <c r="A9" s="1">
        <v>10</v>
      </c>
      <c r="B9" s="2">
        <v>23</v>
      </c>
      <c r="C9" s="2" t="s">
        <v>16</v>
      </c>
      <c r="D9" s="2" t="s">
        <v>11</v>
      </c>
      <c r="E9" s="2" t="s">
        <v>12</v>
      </c>
      <c r="G9" s="2" t="s">
        <v>13</v>
      </c>
      <c r="H9" s="2" t="s">
        <v>14</v>
      </c>
      <c r="I9" s="2" t="s">
        <v>15</v>
      </c>
      <c r="K9">
        <v>0</v>
      </c>
      <c r="M9" s="2">
        <v>0</v>
      </c>
    </row>
    <row r="10" spans="1:13" x14ac:dyDescent="0.3">
      <c r="A10" s="1">
        <v>12</v>
      </c>
      <c r="B10" s="2">
        <v>33</v>
      </c>
      <c r="C10" s="2" t="s">
        <v>10</v>
      </c>
      <c r="D10" s="2" t="s">
        <v>11</v>
      </c>
      <c r="E10" s="2" t="s">
        <v>12</v>
      </c>
      <c r="G10" s="2" t="s">
        <v>13</v>
      </c>
      <c r="H10" s="2" t="s">
        <v>19</v>
      </c>
      <c r="I10" s="2" t="s">
        <v>15</v>
      </c>
      <c r="K10">
        <v>0</v>
      </c>
      <c r="M10" s="2">
        <v>0</v>
      </c>
    </row>
    <row r="11" spans="1:13" x14ac:dyDescent="0.3">
      <c r="A11" s="1">
        <v>13</v>
      </c>
      <c r="B11" s="2">
        <v>49</v>
      </c>
      <c r="C11" s="2" t="s">
        <v>10</v>
      </c>
      <c r="D11" s="2" t="s">
        <v>17</v>
      </c>
      <c r="E11" s="2" t="s">
        <v>12</v>
      </c>
      <c r="G11" s="2" t="s">
        <v>18</v>
      </c>
      <c r="H11" s="2" t="s">
        <v>22</v>
      </c>
      <c r="I11" s="2" t="s">
        <v>20</v>
      </c>
      <c r="J11" s="2" t="s">
        <v>29</v>
      </c>
      <c r="K11">
        <v>1</v>
      </c>
      <c r="M11" s="2">
        <v>1</v>
      </c>
    </row>
    <row r="12" spans="1:13" x14ac:dyDescent="0.3">
      <c r="A12" s="1">
        <v>14</v>
      </c>
      <c r="B12" s="2">
        <v>55</v>
      </c>
      <c r="C12" s="2" t="s">
        <v>10</v>
      </c>
      <c r="D12" s="2" t="s">
        <v>11</v>
      </c>
      <c r="E12" s="2" t="s">
        <v>12</v>
      </c>
      <c r="G12" s="2" t="s">
        <v>13</v>
      </c>
      <c r="H12" s="2" t="s">
        <v>30</v>
      </c>
      <c r="I12" s="2" t="s">
        <v>15</v>
      </c>
      <c r="K12">
        <v>0</v>
      </c>
      <c r="M12" s="2">
        <v>0</v>
      </c>
    </row>
    <row r="13" spans="1:13" x14ac:dyDescent="0.3">
      <c r="A13" s="1">
        <v>15</v>
      </c>
      <c r="B13" s="2">
        <v>45</v>
      </c>
      <c r="C13" s="2" t="s">
        <v>10</v>
      </c>
      <c r="D13" s="2" t="s">
        <v>11</v>
      </c>
      <c r="E13" s="2" t="s">
        <v>12</v>
      </c>
      <c r="G13" s="2" t="s">
        <v>13</v>
      </c>
      <c r="H13" s="2" t="s">
        <v>22</v>
      </c>
      <c r="I13" s="2" t="s">
        <v>15</v>
      </c>
      <c r="K13">
        <v>0</v>
      </c>
      <c r="M13" s="2">
        <v>0</v>
      </c>
    </row>
    <row r="14" spans="1:13" x14ac:dyDescent="0.3">
      <c r="A14" s="1">
        <v>16</v>
      </c>
      <c r="B14" s="2">
        <v>55</v>
      </c>
      <c r="C14" s="2" t="s">
        <v>10</v>
      </c>
      <c r="D14" s="2" t="s">
        <v>11</v>
      </c>
      <c r="E14" s="2" t="s">
        <v>12</v>
      </c>
      <c r="G14" s="2" t="s">
        <v>13</v>
      </c>
      <c r="H14" s="2" t="s">
        <v>30</v>
      </c>
      <c r="I14" s="2" t="s">
        <v>15</v>
      </c>
      <c r="K14">
        <v>0</v>
      </c>
      <c r="M14" s="2">
        <v>0</v>
      </c>
    </row>
    <row r="15" spans="1:13" x14ac:dyDescent="0.3">
      <c r="A15" s="1">
        <v>17</v>
      </c>
      <c r="B15" s="2">
        <v>31</v>
      </c>
      <c r="C15" s="2" t="s">
        <v>10</v>
      </c>
      <c r="D15" s="2" t="s">
        <v>11</v>
      </c>
      <c r="E15" s="2" t="s">
        <v>12</v>
      </c>
      <c r="G15" s="2" t="s">
        <v>13</v>
      </c>
      <c r="H15" s="2" t="s">
        <v>14</v>
      </c>
      <c r="I15" s="2" t="s">
        <v>20</v>
      </c>
      <c r="J15" s="2" t="s">
        <v>31</v>
      </c>
      <c r="K15">
        <v>1</v>
      </c>
      <c r="M15" s="2">
        <v>1</v>
      </c>
    </row>
    <row r="16" spans="1:13" x14ac:dyDescent="0.3">
      <c r="A16" s="1">
        <v>18</v>
      </c>
      <c r="B16" s="2">
        <v>40</v>
      </c>
      <c r="C16" s="2" t="s">
        <v>10</v>
      </c>
      <c r="D16" s="2" t="s">
        <v>11</v>
      </c>
      <c r="E16" s="2" t="s">
        <v>12</v>
      </c>
      <c r="G16" s="2" t="s">
        <v>13</v>
      </c>
      <c r="H16" s="2" t="s">
        <v>19</v>
      </c>
      <c r="I16" s="2" t="s">
        <v>20</v>
      </c>
      <c r="J16" s="2" t="s">
        <v>32</v>
      </c>
      <c r="K16">
        <v>1</v>
      </c>
      <c r="M16" s="2">
        <v>1</v>
      </c>
    </row>
    <row r="17" spans="1:13" x14ac:dyDescent="0.3">
      <c r="A17" s="1">
        <v>19</v>
      </c>
      <c r="B17" s="2">
        <v>32</v>
      </c>
      <c r="C17" s="2" t="s">
        <v>16</v>
      </c>
      <c r="D17" s="2" t="s">
        <v>17</v>
      </c>
      <c r="E17" s="2" t="s">
        <v>12</v>
      </c>
      <c r="G17" s="2" t="s">
        <v>25</v>
      </c>
      <c r="H17" s="2" t="s">
        <v>19</v>
      </c>
      <c r="I17" s="2" t="s">
        <v>20</v>
      </c>
      <c r="J17" s="2" t="s">
        <v>33</v>
      </c>
      <c r="K17">
        <v>2</v>
      </c>
      <c r="M17" s="2">
        <v>1</v>
      </c>
    </row>
    <row r="18" spans="1:13" x14ac:dyDescent="0.3">
      <c r="A18" s="1">
        <v>20</v>
      </c>
      <c r="B18" s="2">
        <v>57</v>
      </c>
      <c r="C18" s="2" t="s">
        <v>10</v>
      </c>
      <c r="D18" s="2" t="s">
        <v>34</v>
      </c>
      <c r="E18" s="2" t="s">
        <v>12</v>
      </c>
      <c r="G18" s="2" t="s">
        <v>13</v>
      </c>
      <c r="H18" s="2" t="s">
        <v>22</v>
      </c>
      <c r="I18" s="2" t="s">
        <v>15</v>
      </c>
      <c r="K18">
        <v>0</v>
      </c>
      <c r="M18" s="2">
        <v>0</v>
      </c>
    </row>
    <row r="19" spans="1:13" x14ac:dyDescent="0.3">
      <c r="A19" s="1">
        <v>21</v>
      </c>
      <c r="B19" s="2">
        <v>29</v>
      </c>
      <c r="C19" s="2" t="s">
        <v>10</v>
      </c>
      <c r="D19" s="2" t="s">
        <v>11</v>
      </c>
      <c r="E19" s="2" t="s">
        <v>12</v>
      </c>
      <c r="G19" s="2" t="s">
        <v>13</v>
      </c>
      <c r="H19" s="2" t="s">
        <v>14</v>
      </c>
      <c r="I19" s="2" t="s">
        <v>15</v>
      </c>
      <c r="K19">
        <v>0</v>
      </c>
      <c r="M19" s="2">
        <v>0</v>
      </c>
    </row>
    <row r="20" spans="1:13" x14ac:dyDescent="0.3">
      <c r="A20" s="1">
        <v>22</v>
      </c>
      <c r="B20" s="2">
        <v>29</v>
      </c>
      <c r="C20" s="2" t="s">
        <v>10</v>
      </c>
      <c r="D20" s="2" t="s">
        <v>34</v>
      </c>
      <c r="E20" s="2" t="s">
        <v>35</v>
      </c>
      <c r="F20" s="2" t="s">
        <v>36</v>
      </c>
      <c r="G20" s="2" t="s">
        <v>13</v>
      </c>
      <c r="H20" s="2" t="s">
        <v>14</v>
      </c>
      <c r="I20" s="2" t="s">
        <v>15</v>
      </c>
      <c r="K20">
        <v>0</v>
      </c>
      <c r="M20" s="2">
        <v>0</v>
      </c>
    </row>
    <row r="21" spans="1:13" x14ac:dyDescent="0.3">
      <c r="A21" s="1">
        <v>23</v>
      </c>
      <c r="B21" s="2">
        <v>50</v>
      </c>
      <c r="C21" s="2" t="s">
        <v>16</v>
      </c>
      <c r="D21" s="2" t="s">
        <v>34</v>
      </c>
      <c r="E21" s="2" t="s">
        <v>12</v>
      </c>
      <c r="F21" s="2">
        <v>20</v>
      </c>
      <c r="G21" s="2" t="s">
        <v>13</v>
      </c>
      <c r="H21" s="2" t="s">
        <v>14</v>
      </c>
      <c r="I21" s="2" t="s">
        <v>20</v>
      </c>
      <c r="J21" s="2" t="s">
        <v>37</v>
      </c>
      <c r="K21">
        <v>1</v>
      </c>
      <c r="M21" s="2">
        <v>1</v>
      </c>
    </row>
    <row r="22" spans="1:13" x14ac:dyDescent="0.3">
      <c r="A22" s="1">
        <v>24</v>
      </c>
      <c r="B22" s="2">
        <v>65</v>
      </c>
      <c r="C22" s="2" t="s">
        <v>16</v>
      </c>
      <c r="D22" s="2" t="s">
        <v>17</v>
      </c>
      <c r="E22" s="2" t="s">
        <v>35</v>
      </c>
      <c r="F22" s="2">
        <v>40</v>
      </c>
      <c r="G22" s="2" t="s">
        <v>18</v>
      </c>
      <c r="H22" s="2" t="s">
        <v>22</v>
      </c>
      <c r="I22" s="2" t="s">
        <v>20</v>
      </c>
      <c r="J22" s="2" t="s">
        <v>38</v>
      </c>
      <c r="K22">
        <v>2</v>
      </c>
      <c r="M22" s="2">
        <v>1</v>
      </c>
    </row>
    <row r="23" spans="1:13" x14ac:dyDescent="0.3">
      <c r="A23" s="1">
        <v>25</v>
      </c>
      <c r="B23" s="2">
        <v>31</v>
      </c>
      <c r="C23" s="2" t="s">
        <v>16</v>
      </c>
      <c r="D23" s="2" t="s">
        <v>17</v>
      </c>
      <c r="E23" s="2" t="s">
        <v>35</v>
      </c>
      <c r="F23" s="2">
        <v>30</v>
      </c>
      <c r="G23" s="2" t="s">
        <v>18</v>
      </c>
      <c r="H23" s="2" t="s">
        <v>19</v>
      </c>
      <c r="I23" s="2" t="s">
        <v>15</v>
      </c>
      <c r="K23">
        <v>0</v>
      </c>
      <c r="M23" s="2">
        <v>0</v>
      </c>
    </row>
    <row r="24" spans="1:13" x14ac:dyDescent="0.3">
      <c r="A24" s="1">
        <v>26</v>
      </c>
      <c r="B24" s="2">
        <v>25</v>
      </c>
      <c r="C24" s="2" t="s">
        <v>16</v>
      </c>
      <c r="D24" s="2" t="s">
        <v>11</v>
      </c>
      <c r="E24" s="2" t="s">
        <v>35</v>
      </c>
      <c r="F24" s="2">
        <v>20</v>
      </c>
      <c r="G24" s="2" t="s">
        <v>13</v>
      </c>
      <c r="H24" s="2" t="s">
        <v>14</v>
      </c>
      <c r="I24" s="2" t="s">
        <v>20</v>
      </c>
      <c r="J24" s="2" t="s">
        <v>39</v>
      </c>
      <c r="K24">
        <v>1</v>
      </c>
      <c r="M24" s="2">
        <v>1</v>
      </c>
    </row>
    <row r="25" spans="1:13" x14ac:dyDescent="0.3">
      <c r="A25" s="1">
        <v>29</v>
      </c>
      <c r="B25" s="2">
        <v>39</v>
      </c>
      <c r="C25" s="2" t="s">
        <v>16</v>
      </c>
      <c r="D25" s="2" t="s">
        <v>17</v>
      </c>
      <c r="E25" s="2" t="s">
        <v>35</v>
      </c>
      <c r="F25" s="2">
        <v>40</v>
      </c>
      <c r="G25" s="2" t="s">
        <v>18</v>
      </c>
      <c r="H25" s="2" t="s">
        <v>19</v>
      </c>
      <c r="I25" s="2" t="s">
        <v>20</v>
      </c>
      <c r="J25" s="2" t="s">
        <v>40</v>
      </c>
      <c r="K25">
        <v>1</v>
      </c>
      <c r="M25" s="2">
        <v>1</v>
      </c>
    </row>
    <row r="26" spans="1:13" x14ac:dyDescent="0.3">
      <c r="A26" s="1">
        <v>30</v>
      </c>
      <c r="B26" s="2">
        <v>32</v>
      </c>
      <c r="C26" s="2" t="s">
        <v>10</v>
      </c>
      <c r="D26" s="2" t="s">
        <v>24</v>
      </c>
      <c r="E26" s="2" t="s">
        <v>12</v>
      </c>
      <c r="G26" s="2" t="s">
        <v>25</v>
      </c>
      <c r="H26" s="2" t="s">
        <v>14</v>
      </c>
      <c r="I26" s="2" t="s">
        <v>20</v>
      </c>
      <c r="J26" s="2" t="s">
        <v>41</v>
      </c>
      <c r="K26">
        <v>2</v>
      </c>
      <c r="M26" s="2">
        <v>1</v>
      </c>
    </row>
    <row r="27" spans="1:13" x14ac:dyDescent="0.3">
      <c r="A27" s="1">
        <v>31</v>
      </c>
      <c r="B27" s="2">
        <v>46</v>
      </c>
      <c r="C27" s="2" t="s">
        <v>10</v>
      </c>
      <c r="D27" s="2" t="s">
        <v>11</v>
      </c>
      <c r="E27" s="2" t="s">
        <v>12</v>
      </c>
      <c r="G27" s="2" t="s">
        <v>13</v>
      </c>
      <c r="H27" s="2" t="s">
        <v>19</v>
      </c>
      <c r="I27" s="2" t="s">
        <v>20</v>
      </c>
      <c r="J27" s="2" t="s">
        <v>42</v>
      </c>
      <c r="K27">
        <v>1</v>
      </c>
      <c r="M27" s="2">
        <v>1</v>
      </c>
    </row>
    <row r="28" spans="1:13" x14ac:dyDescent="0.3">
      <c r="A28" s="1">
        <v>32</v>
      </c>
      <c r="B28" s="2">
        <v>25</v>
      </c>
      <c r="C28" s="2" t="s">
        <v>16</v>
      </c>
      <c r="D28" s="2" t="s">
        <v>24</v>
      </c>
      <c r="E28" s="2" t="s">
        <v>35</v>
      </c>
      <c r="F28" s="2">
        <v>35</v>
      </c>
      <c r="G28" s="2" t="s">
        <v>25</v>
      </c>
      <c r="H28" s="2" t="s">
        <v>14</v>
      </c>
      <c r="I28" s="2" t="s">
        <v>15</v>
      </c>
      <c r="K28">
        <v>0</v>
      </c>
      <c r="M28" s="2">
        <v>0</v>
      </c>
    </row>
    <row r="29" spans="1:13" x14ac:dyDescent="0.3">
      <c r="A29" s="1">
        <v>33</v>
      </c>
      <c r="B29" s="2">
        <v>38</v>
      </c>
      <c r="C29" s="2" t="s">
        <v>10</v>
      </c>
      <c r="D29" s="2" t="s">
        <v>11</v>
      </c>
      <c r="E29" s="2" t="s">
        <v>12</v>
      </c>
      <c r="G29" s="2" t="s">
        <v>13</v>
      </c>
      <c r="H29" s="2" t="s">
        <v>19</v>
      </c>
      <c r="I29" s="2" t="s">
        <v>15</v>
      </c>
      <c r="K29">
        <v>0</v>
      </c>
      <c r="M29" s="2">
        <v>0</v>
      </c>
    </row>
    <row r="30" spans="1:13" x14ac:dyDescent="0.3">
      <c r="A30" s="1">
        <v>35</v>
      </c>
      <c r="B30" s="2">
        <v>29</v>
      </c>
      <c r="C30" s="2" t="s">
        <v>10</v>
      </c>
      <c r="D30" s="2" t="s">
        <v>11</v>
      </c>
      <c r="E30" s="2" t="s">
        <v>12</v>
      </c>
      <c r="G30" s="2" t="s">
        <v>13</v>
      </c>
      <c r="H30" s="2" t="s">
        <v>14</v>
      </c>
      <c r="I30" s="2" t="s">
        <v>15</v>
      </c>
      <c r="K30">
        <v>0</v>
      </c>
      <c r="M30" s="2">
        <v>0</v>
      </c>
    </row>
    <row r="31" spans="1:13" x14ac:dyDescent="0.3">
      <c r="A31" s="1">
        <v>36</v>
      </c>
      <c r="B31" s="2">
        <v>47</v>
      </c>
      <c r="C31" s="2" t="s">
        <v>10</v>
      </c>
      <c r="D31" s="2" t="s">
        <v>34</v>
      </c>
      <c r="E31" s="2" t="s">
        <v>12</v>
      </c>
      <c r="G31" s="2" t="s">
        <v>13</v>
      </c>
      <c r="H31" s="2" t="s">
        <v>22</v>
      </c>
      <c r="I31" s="2" t="s">
        <v>15</v>
      </c>
      <c r="K31">
        <v>0</v>
      </c>
      <c r="M31" s="2">
        <v>0</v>
      </c>
    </row>
    <row r="32" spans="1:13" x14ac:dyDescent="0.3">
      <c r="A32" s="1">
        <v>37</v>
      </c>
      <c r="B32" s="2">
        <v>55</v>
      </c>
      <c r="C32" s="2" t="s">
        <v>10</v>
      </c>
      <c r="D32" s="2" t="s">
        <v>24</v>
      </c>
      <c r="E32" s="2" t="s">
        <v>12</v>
      </c>
      <c r="G32" s="2" t="s">
        <v>25</v>
      </c>
      <c r="H32" s="2" t="s">
        <v>30</v>
      </c>
      <c r="I32" s="2" t="s">
        <v>20</v>
      </c>
      <c r="J32" s="2" t="s">
        <v>43</v>
      </c>
      <c r="K32">
        <v>3</v>
      </c>
      <c r="M32" s="2">
        <v>1</v>
      </c>
    </row>
    <row r="33" spans="1:13" x14ac:dyDescent="0.3">
      <c r="A33" s="1">
        <v>38</v>
      </c>
      <c r="B33" s="2">
        <v>37</v>
      </c>
      <c r="C33" s="2" t="s">
        <v>10</v>
      </c>
      <c r="D33" s="2" t="s">
        <v>11</v>
      </c>
      <c r="E33" s="2" t="s">
        <v>12</v>
      </c>
      <c r="G33" s="2" t="s">
        <v>13</v>
      </c>
      <c r="H33" s="2" t="s">
        <v>19</v>
      </c>
      <c r="I33" s="2" t="s">
        <v>20</v>
      </c>
      <c r="J33" s="2" t="s">
        <v>44</v>
      </c>
      <c r="K33">
        <v>1</v>
      </c>
      <c r="M33" s="2">
        <v>1</v>
      </c>
    </row>
    <row r="34" spans="1:13" x14ac:dyDescent="0.3">
      <c r="A34" s="1">
        <v>39</v>
      </c>
      <c r="B34" s="2">
        <v>36</v>
      </c>
      <c r="C34" s="2" t="s">
        <v>10</v>
      </c>
      <c r="D34" s="2" t="s">
        <v>11</v>
      </c>
      <c r="E34" s="2" t="s">
        <v>12</v>
      </c>
      <c r="G34" s="2" t="s">
        <v>13</v>
      </c>
      <c r="H34" s="2" t="s">
        <v>19</v>
      </c>
      <c r="I34" s="2" t="s">
        <v>15</v>
      </c>
      <c r="K34">
        <v>0</v>
      </c>
      <c r="M34" s="2">
        <v>0</v>
      </c>
    </row>
    <row r="35" spans="1:13" x14ac:dyDescent="0.3">
      <c r="A35" s="1">
        <v>40</v>
      </c>
      <c r="B35" s="2">
        <v>42</v>
      </c>
      <c r="C35" s="2" t="s">
        <v>10</v>
      </c>
      <c r="D35" s="2" t="s">
        <v>11</v>
      </c>
      <c r="E35" s="2" t="s">
        <v>12</v>
      </c>
      <c r="F35" s="2">
        <v>60</v>
      </c>
      <c r="G35" s="2" t="s">
        <v>13</v>
      </c>
      <c r="H35" s="2" t="s">
        <v>14</v>
      </c>
      <c r="I35" s="2" t="s">
        <v>20</v>
      </c>
      <c r="J35" s="2" t="s">
        <v>45</v>
      </c>
      <c r="K35">
        <v>3</v>
      </c>
      <c r="M35" s="2">
        <v>1</v>
      </c>
    </row>
    <row r="36" spans="1:13" x14ac:dyDescent="0.3">
      <c r="A36" s="1">
        <v>41</v>
      </c>
      <c r="B36" s="2">
        <v>36</v>
      </c>
      <c r="C36" s="2" t="s">
        <v>10</v>
      </c>
      <c r="D36" s="2" t="s">
        <v>34</v>
      </c>
      <c r="E36" s="2" t="s">
        <v>12</v>
      </c>
      <c r="G36" s="2" t="s">
        <v>13</v>
      </c>
      <c r="H36" s="2" t="s">
        <v>14</v>
      </c>
      <c r="I36" s="2" t="s">
        <v>20</v>
      </c>
      <c r="K36">
        <v>0</v>
      </c>
      <c r="M36" s="2">
        <v>1</v>
      </c>
    </row>
    <row r="37" spans="1:13" x14ac:dyDescent="0.3">
      <c r="A37" s="1">
        <v>44</v>
      </c>
      <c r="B37" s="2">
        <v>42</v>
      </c>
      <c r="C37" s="2" t="s">
        <v>16</v>
      </c>
      <c r="D37" s="2" t="s">
        <v>11</v>
      </c>
      <c r="E37" s="2" t="s">
        <v>12</v>
      </c>
      <c r="F37" s="2">
        <v>80</v>
      </c>
      <c r="G37" s="2" t="s">
        <v>13</v>
      </c>
      <c r="H37" s="2" t="s">
        <v>14</v>
      </c>
      <c r="I37" s="2" t="s">
        <v>20</v>
      </c>
      <c r="J37" s="2" t="s">
        <v>37</v>
      </c>
      <c r="K37">
        <v>1</v>
      </c>
      <c r="M37" s="2">
        <v>1</v>
      </c>
    </row>
    <row r="38" spans="1:13" x14ac:dyDescent="0.3">
      <c r="A38" s="1">
        <v>45</v>
      </c>
      <c r="B38" s="2">
        <v>28</v>
      </c>
      <c r="C38" s="2" t="s">
        <v>10</v>
      </c>
      <c r="D38" s="2" t="s">
        <v>11</v>
      </c>
      <c r="E38" s="2" t="s">
        <v>12</v>
      </c>
      <c r="G38" s="2" t="s">
        <v>13</v>
      </c>
      <c r="H38" s="2" t="s">
        <v>14</v>
      </c>
      <c r="I38" s="2" t="s">
        <v>20</v>
      </c>
      <c r="J38" s="2" t="s">
        <v>46</v>
      </c>
      <c r="K38">
        <v>2</v>
      </c>
      <c r="M38" s="2">
        <v>1</v>
      </c>
    </row>
    <row r="39" spans="1:13" x14ac:dyDescent="0.3">
      <c r="A39" s="1">
        <v>46</v>
      </c>
      <c r="B39" s="2">
        <v>41</v>
      </c>
      <c r="C39" s="2" t="s">
        <v>10</v>
      </c>
      <c r="D39" s="2" t="s">
        <v>24</v>
      </c>
      <c r="E39" s="2" t="s">
        <v>12</v>
      </c>
      <c r="F39" s="2">
        <v>40</v>
      </c>
      <c r="G39" s="2" t="s">
        <v>25</v>
      </c>
      <c r="H39" s="2" t="s">
        <v>14</v>
      </c>
      <c r="I39" s="2" t="s">
        <v>20</v>
      </c>
      <c r="J39" s="2" t="s">
        <v>37</v>
      </c>
      <c r="K39">
        <v>1</v>
      </c>
      <c r="M39" s="2">
        <v>1</v>
      </c>
    </row>
    <row r="40" spans="1:13" x14ac:dyDescent="0.3">
      <c r="A40" s="1">
        <v>47</v>
      </c>
      <c r="B40" s="2">
        <v>25</v>
      </c>
      <c r="C40" s="2" t="s">
        <v>10</v>
      </c>
      <c r="D40" s="2" t="s">
        <v>11</v>
      </c>
      <c r="E40" s="2" t="s">
        <v>12</v>
      </c>
      <c r="G40" s="2" t="s">
        <v>13</v>
      </c>
      <c r="H40" s="2" t="s">
        <v>14</v>
      </c>
      <c r="I40" s="2" t="s">
        <v>20</v>
      </c>
      <c r="J40" s="2" t="s">
        <v>47</v>
      </c>
      <c r="K40">
        <v>1</v>
      </c>
      <c r="M40" s="2">
        <v>1</v>
      </c>
    </row>
    <row r="41" spans="1:13" x14ac:dyDescent="0.3">
      <c r="A41" s="1">
        <v>48</v>
      </c>
      <c r="B41" s="2">
        <v>48</v>
      </c>
      <c r="C41" s="2" t="s">
        <v>10</v>
      </c>
      <c r="D41" s="2" t="s">
        <v>24</v>
      </c>
      <c r="E41" s="2" t="s">
        <v>12</v>
      </c>
      <c r="G41" s="2" t="s">
        <v>13</v>
      </c>
      <c r="H41" s="2" t="s">
        <v>14</v>
      </c>
      <c r="I41" s="2" t="s">
        <v>15</v>
      </c>
      <c r="K41">
        <v>0</v>
      </c>
      <c r="M41" s="2">
        <v>0</v>
      </c>
    </row>
    <row r="42" spans="1:13" x14ac:dyDescent="0.3">
      <c r="A42" s="1">
        <v>52</v>
      </c>
      <c r="B42" s="2">
        <v>23</v>
      </c>
      <c r="C42" s="2" t="s">
        <v>10</v>
      </c>
      <c r="D42" s="2" t="s">
        <v>34</v>
      </c>
      <c r="E42" s="2" t="s">
        <v>12</v>
      </c>
      <c r="G42" s="2" t="s">
        <v>13</v>
      </c>
      <c r="H42" s="2" t="s">
        <v>14</v>
      </c>
      <c r="I42" s="2" t="s">
        <v>20</v>
      </c>
      <c r="J42" s="2" t="s">
        <v>48</v>
      </c>
      <c r="K42">
        <v>3</v>
      </c>
      <c r="M42" s="2">
        <v>1</v>
      </c>
    </row>
    <row r="43" spans="1:13" x14ac:dyDescent="0.3">
      <c r="A43" s="1">
        <v>53</v>
      </c>
      <c r="B43" s="2">
        <v>27</v>
      </c>
      <c r="C43" s="2" t="s">
        <v>10</v>
      </c>
      <c r="D43" s="2" t="s">
        <v>17</v>
      </c>
      <c r="E43" s="2" t="s">
        <v>35</v>
      </c>
      <c r="F43" s="2">
        <v>150</v>
      </c>
      <c r="G43" s="2" t="s">
        <v>18</v>
      </c>
      <c r="H43" s="2" t="s">
        <v>14</v>
      </c>
      <c r="I43" s="2" t="s">
        <v>15</v>
      </c>
      <c r="K43">
        <v>0</v>
      </c>
      <c r="M43" s="2">
        <v>0</v>
      </c>
    </row>
    <row r="44" spans="1:13" x14ac:dyDescent="0.3">
      <c r="A44" s="1">
        <v>54</v>
      </c>
      <c r="B44" s="2">
        <v>27</v>
      </c>
      <c r="C44" s="2" t="s">
        <v>10</v>
      </c>
      <c r="D44" s="2" t="s">
        <v>11</v>
      </c>
      <c r="E44" s="2" t="s">
        <v>12</v>
      </c>
      <c r="G44" s="2" t="s">
        <v>13</v>
      </c>
      <c r="H44" s="2" t="s">
        <v>14</v>
      </c>
      <c r="I44" s="2" t="s">
        <v>15</v>
      </c>
      <c r="K44">
        <v>0</v>
      </c>
      <c r="M44" s="2">
        <v>0</v>
      </c>
    </row>
    <row r="45" spans="1:13" x14ac:dyDescent="0.3">
      <c r="A45" s="1">
        <v>56</v>
      </c>
      <c r="B45" s="2">
        <v>41</v>
      </c>
      <c r="C45" s="2" t="s">
        <v>16</v>
      </c>
      <c r="D45" s="2" t="s">
        <v>24</v>
      </c>
      <c r="E45" s="2" t="s">
        <v>12</v>
      </c>
      <c r="F45" s="2">
        <v>7</v>
      </c>
      <c r="G45" s="2" t="s">
        <v>25</v>
      </c>
      <c r="H45" s="2" t="s">
        <v>19</v>
      </c>
      <c r="I45" s="2" t="s">
        <v>20</v>
      </c>
      <c r="J45" s="2" t="s">
        <v>40</v>
      </c>
      <c r="K45">
        <v>1</v>
      </c>
      <c r="M45" s="2">
        <v>1</v>
      </c>
    </row>
    <row r="46" spans="1:13" x14ac:dyDescent="0.3">
      <c r="A46" s="1">
        <v>58</v>
      </c>
      <c r="B46" s="2">
        <v>45</v>
      </c>
      <c r="C46" s="2" t="s">
        <v>10</v>
      </c>
      <c r="D46" s="2" t="s">
        <v>24</v>
      </c>
      <c r="E46" s="2" t="s">
        <v>12</v>
      </c>
      <c r="G46" s="2" t="s">
        <v>25</v>
      </c>
      <c r="H46" s="2" t="s">
        <v>22</v>
      </c>
      <c r="I46" s="2" t="s">
        <v>20</v>
      </c>
      <c r="K46">
        <v>0</v>
      </c>
      <c r="M46" s="2">
        <v>1</v>
      </c>
    </row>
    <row r="47" spans="1:13" x14ac:dyDescent="0.3">
      <c r="A47" s="1">
        <v>59</v>
      </c>
      <c r="B47" s="2">
        <v>34</v>
      </c>
      <c r="C47" s="2" t="s">
        <v>10</v>
      </c>
      <c r="D47" s="2" t="s">
        <v>11</v>
      </c>
      <c r="E47" s="2" t="s">
        <v>12</v>
      </c>
      <c r="G47" s="2" t="s">
        <v>13</v>
      </c>
      <c r="H47" s="2" t="s">
        <v>19</v>
      </c>
      <c r="I47" s="2" t="s">
        <v>15</v>
      </c>
      <c r="K47">
        <v>0</v>
      </c>
      <c r="M47" s="2">
        <v>0</v>
      </c>
    </row>
    <row r="48" spans="1:13" x14ac:dyDescent="0.3">
      <c r="A48" s="1">
        <v>60</v>
      </c>
      <c r="B48" s="2">
        <v>47</v>
      </c>
      <c r="C48" s="2" t="s">
        <v>10</v>
      </c>
      <c r="D48" s="2" t="s">
        <v>11</v>
      </c>
      <c r="E48" s="2" t="s">
        <v>35</v>
      </c>
      <c r="F48" s="2" t="s">
        <v>49</v>
      </c>
      <c r="G48" s="2" t="s">
        <v>13</v>
      </c>
      <c r="H48" s="2" t="s">
        <v>22</v>
      </c>
      <c r="I48" s="2" t="s">
        <v>15</v>
      </c>
      <c r="K48">
        <v>0</v>
      </c>
      <c r="M48" s="2">
        <v>0</v>
      </c>
    </row>
    <row r="49" spans="1:13" x14ac:dyDescent="0.3">
      <c r="A49" s="1">
        <v>62</v>
      </c>
      <c r="B49" s="2">
        <v>39</v>
      </c>
      <c r="C49" s="2" t="s">
        <v>16</v>
      </c>
      <c r="D49" s="2" t="s">
        <v>17</v>
      </c>
      <c r="E49" s="2" t="s">
        <v>12</v>
      </c>
      <c r="G49" s="2" t="s">
        <v>25</v>
      </c>
      <c r="H49" s="2" t="s">
        <v>19</v>
      </c>
      <c r="I49" s="2" t="s">
        <v>20</v>
      </c>
      <c r="J49" s="2" t="s">
        <v>50</v>
      </c>
      <c r="K49">
        <v>1</v>
      </c>
      <c r="M49" s="2">
        <v>1</v>
      </c>
    </row>
    <row r="50" spans="1:13" x14ac:dyDescent="0.3">
      <c r="A50" s="1">
        <v>63</v>
      </c>
      <c r="B50" s="2">
        <v>33</v>
      </c>
      <c r="C50" s="2" t="s">
        <v>16</v>
      </c>
      <c r="D50" s="2" t="s">
        <v>11</v>
      </c>
      <c r="E50" s="2" t="s">
        <v>35</v>
      </c>
      <c r="F50" s="2">
        <v>90</v>
      </c>
      <c r="G50" s="2" t="s">
        <v>13</v>
      </c>
      <c r="H50" s="2" t="s">
        <v>19</v>
      </c>
      <c r="I50" s="2" t="s">
        <v>20</v>
      </c>
      <c r="J50" s="2" t="s">
        <v>51</v>
      </c>
      <c r="K50">
        <v>3</v>
      </c>
      <c r="M50" s="2">
        <v>1</v>
      </c>
    </row>
    <row r="51" spans="1:13" x14ac:dyDescent="0.3">
      <c r="A51" s="1">
        <v>64</v>
      </c>
      <c r="B51" s="2">
        <v>32</v>
      </c>
      <c r="C51" s="2" t="s">
        <v>10</v>
      </c>
      <c r="D51" s="2" t="s">
        <v>11</v>
      </c>
      <c r="E51" s="2" t="s">
        <v>12</v>
      </c>
      <c r="G51" s="2" t="s">
        <v>13</v>
      </c>
      <c r="H51" s="2" t="s">
        <v>14</v>
      </c>
      <c r="I51" s="2" t="s">
        <v>20</v>
      </c>
      <c r="J51" s="2" t="s">
        <v>52</v>
      </c>
      <c r="K51">
        <v>2</v>
      </c>
      <c r="M51" s="2">
        <v>1</v>
      </c>
    </row>
    <row r="52" spans="1:13" x14ac:dyDescent="0.3">
      <c r="A52" s="1">
        <v>65</v>
      </c>
      <c r="B52" s="2">
        <v>37</v>
      </c>
      <c r="C52" s="2" t="s">
        <v>10</v>
      </c>
      <c r="D52" s="2" t="s">
        <v>11</v>
      </c>
      <c r="E52" s="2" t="s">
        <v>12</v>
      </c>
      <c r="G52" s="2" t="s">
        <v>13</v>
      </c>
      <c r="H52" s="2" t="s">
        <v>14</v>
      </c>
      <c r="I52" s="2" t="s">
        <v>15</v>
      </c>
      <c r="K52">
        <v>0</v>
      </c>
      <c r="M52" s="2">
        <v>0</v>
      </c>
    </row>
    <row r="53" spans="1:13" x14ac:dyDescent="0.3">
      <c r="A53" s="1">
        <v>66</v>
      </c>
      <c r="B53" s="2">
        <v>29</v>
      </c>
      <c r="C53" s="2" t="s">
        <v>16</v>
      </c>
      <c r="D53" s="2" t="s">
        <v>24</v>
      </c>
      <c r="E53" s="2" t="s">
        <v>12</v>
      </c>
      <c r="G53" s="2" t="s">
        <v>25</v>
      </c>
      <c r="H53" s="2" t="s">
        <v>14</v>
      </c>
      <c r="I53" s="2" t="s">
        <v>15</v>
      </c>
      <c r="K53">
        <v>0</v>
      </c>
      <c r="M53" s="2">
        <v>0</v>
      </c>
    </row>
    <row r="54" spans="1:13" x14ac:dyDescent="0.3">
      <c r="A54" s="1">
        <v>68</v>
      </c>
      <c r="B54" s="2">
        <v>30</v>
      </c>
      <c r="C54" s="2" t="s">
        <v>16</v>
      </c>
      <c r="D54" s="2" t="s">
        <v>11</v>
      </c>
      <c r="E54" s="2" t="s">
        <v>35</v>
      </c>
      <c r="F54" s="2">
        <v>35</v>
      </c>
      <c r="G54" s="2" t="s">
        <v>13</v>
      </c>
      <c r="H54" s="2" t="s">
        <v>14</v>
      </c>
      <c r="I54" s="2" t="s">
        <v>20</v>
      </c>
      <c r="J54" s="2" t="s">
        <v>53</v>
      </c>
      <c r="K54">
        <v>4</v>
      </c>
      <c r="M54" s="2">
        <v>1</v>
      </c>
    </row>
    <row r="55" spans="1:13" x14ac:dyDescent="0.3">
      <c r="A55" s="1">
        <v>71</v>
      </c>
      <c r="B55" s="2">
        <v>26</v>
      </c>
      <c r="C55" s="2" t="s">
        <v>10</v>
      </c>
      <c r="D55" s="2" t="s">
        <v>11</v>
      </c>
      <c r="E55" s="2" t="s">
        <v>12</v>
      </c>
      <c r="G55" s="2" t="s">
        <v>13</v>
      </c>
      <c r="H55" s="2" t="s">
        <v>14</v>
      </c>
      <c r="I55" s="2" t="s">
        <v>15</v>
      </c>
      <c r="K55">
        <v>0</v>
      </c>
      <c r="M55" s="2">
        <v>0</v>
      </c>
    </row>
    <row r="56" spans="1:13" x14ac:dyDescent="0.3">
      <c r="A56" s="1">
        <v>78</v>
      </c>
      <c r="B56" s="2">
        <v>33</v>
      </c>
      <c r="C56" s="2" t="s">
        <v>10</v>
      </c>
      <c r="D56" s="2" t="s">
        <v>17</v>
      </c>
      <c r="E56" s="2" t="s">
        <v>12</v>
      </c>
      <c r="G56" s="2" t="s">
        <v>25</v>
      </c>
      <c r="H56" s="2" t="s">
        <v>19</v>
      </c>
      <c r="I56" s="2" t="s">
        <v>15</v>
      </c>
      <c r="K56">
        <v>0</v>
      </c>
      <c r="M56" s="2">
        <v>0</v>
      </c>
    </row>
    <row r="57" spans="1:13" x14ac:dyDescent="0.3">
      <c r="A57" s="1">
        <v>80</v>
      </c>
      <c r="B57" s="2">
        <v>24</v>
      </c>
      <c r="C57" s="2" t="s">
        <v>16</v>
      </c>
      <c r="D57" s="2" t="s">
        <v>34</v>
      </c>
      <c r="E57" s="2" t="s">
        <v>35</v>
      </c>
      <c r="F57" s="2">
        <v>60</v>
      </c>
      <c r="G57" s="2" t="s">
        <v>54</v>
      </c>
      <c r="H57" s="2" t="s">
        <v>14</v>
      </c>
      <c r="I57" s="2" t="s">
        <v>20</v>
      </c>
      <c r="J57" s="2" t="s">
        <v>55</v>
      </c>
      <c r="K57">
        <v>2</v>
      </c>
      <c r="M57" s="2">
        <v>1</v>
      </c>
    </row>
    <row r="58" spans="1:13" x14ac:dyDescent="0.3">
      <c r="A58" s="1">
        <v>81</v>
      </c>
      <c r="B58" s="2">
        <v>43</v>
      </c>
      <c r="C58" s="2" t="s">
        <v>10</v>
      </c>
      <c r="D58" s="2" t="s">
        <v>11</v>
      </c>
      <c r="E58" s="2" t="s">
        <v>12</v>
      </c>
      <c r="G58" s="2" t="s">
        <v>13</v>
      </c>
      <c r="H58" s="2" t="s">
        <v>14</v>
      </c>
      <c r="I58" s="2" t="s">
        <v>20</v>
      </c>
      <c r="J58" s="2" t="s">
        <v>56</v>
      </c>
      <c r="K58">
        <v>1</v>
      </c>
      <c r="M58" s="2">
        <v>1</v>
      </c>
    </row>
    <row r="59" spans="1:13" x14ac:dyDescent="0.3">
      <c r="A59" s="1">
        <v>82</v>
      </c>
      <c r="B59" s="2">
        <v>41</v>
      </c>
      <c r="C59" s="2" t="s">
        <v>10</v>
      </c>
      <c r="D59" s="2" t="s">
        <v>11</v>
      </c>
      <c r="E59" s="2" t="s">
        <v>12</v>
      </c>
      <c r="G59" s="2" t="s">
        <v>13</v>
      </c>
      <c r="H59" s="2" t="s">
        <v>22</v>
      </c>
      <c r="I59" s="2" t="s">
        <v>15</v>
      </c>
      <c r="K59">
        <v>0</v>
      </c>
      <c r="M59" s="2">
        <v>0</v>
      </c>
    </row>
    <row r="60" spans="1:13" x14ac:dyDescent="0.3">
      <c r="A60" s="1">
        <v>83</v>
      </c>
      <c r="B60" s="2">
        <v>25</v>
      </c>
      <c r="C60" s="2" t="s">
        <v>10</v>
      </c>
      <c r="D60" s="2" t="s">
        <v>11</v>
      </c>
      <c r="E60" s="2" t="s">
        <v>12</v>
      </c>
      <c r="F60" s="2">
        <v>7</v>
      </c>
      <c r="G60" s="2" t="s">
        <v>13</v>
      </c>
      <c r="H60" s="2" t="s">
        <v>14</v>
      </c>
      <c r="I60" s="2" t="s">
        <v>15</v>
      </c>
      <c r="K60">
        <v>0</v>
      </c>
      <c r="M60" s="2">
        <v>0</v>
      </c>
    </row>
    <row r="61" spans="1:13" x14ac:dyDescent="0.3">
      <c r="A61" s="1">
        <v>86</v>
      </c>
      <c r="B61" s="2">
        <v>46</v>
      </c>
      <c r="C61" s="2" t="s">
        <v>16</v>
      </c>
      <c r="D61" s="2" t="s">
        <v>11</v>
      </c>
      <c r="E61" s="2" t="s">
        <v>35</v>
      </c>
      <c r="F61" s="2">
        <v>28</v>
      </c>
      <c r="G61" s="2" t="s">
        <v>13</v>
      </c>
      <c r="H61" s="2" t="s">
        <v>19</v>
      </c>
      <c r="I61" s="2" t="s">
        <v>20</v>
      </c>
      <c r="J61" s="2" t="s">
        <v>57</v>
      </c>
      <c r="K61">
        <v>1</v>
      </c>
      <c r="M61" s="2">
        <v>1</v>
      </c>
    </row>
    <row r="62" spans="1:13" x14ac:dyDescent="0.3">
      <c r="A62" s="1">
        <v>90</v>
      </c>
      <c r="B62" s="2">
        <v>30</v>
      </c>
      <c r="C62" s="2" t="s">
        <v>16</v>
      </c>
      <c r="D62" s="2" t="s">
        <v>11</v>
      </c>
      <c r="E62" s="2" t="s">
        <v>12</v>
      </c>
      <c r="F62" s="2" t="s">
        <v>58</v>
      </c>
      <c r="G62" s="2" t="s">
        <v>13</v>
      </c>
      <c r="H62" s="2" t="s">
        <v>14</v>
      </c>
      <c r="I62" s="2" t="s">
        <v>15</v>
      </c>
      <c r="K62">
        <v>0</v>
      </c>
      <c r="M62" s="2">
        <v>0</v>
      </c>
    </row>
    <row r="63" spans="1:13" x14ac:dyDescent="0.3">
      <c r="A63" s="1">
        <v>93</v>
      </c>
      <c r="B63" s="2">
        <v>30</v>
      </c>
      <c r="C63" s="2" t="s">
        <v>16</v>
      </c>
      <c r="D63" s="2" t="s">
        <v>11</v>
      </c>
      <c r="E63" s="2" t="s">
        <v>35</v>
      </c>
      <c r="F63" s="2">
        <v>95</v>
      </c>
      <c r="G63" s="2" t="s">
        <v>13</v>
      </c>
      <c r="H63" s="2" t="s">
        <v>14</v>
      </c>
      <c r="I63" s="2" t="s">
        <v>20</v>
      </c>
      <c r="J63" s="2" t="s">
        <v>59</v>
      </c>
      <c r="K63">
        <v>2</v>
      </c>
      <c r="M63" s="2">
        <v>1</v>
      </c>
    </row>
    <row r="64" spans="1:13" x14ac:dyDescent="0.3">
      <c r="A64" s="1">
        <v>94</v>
      </c>
      <c r="B64" s="2">
        <v>54</v>
      </c>
      <c r="C64" s="2" t="s">
        <v>16</v>
      </c>
      <c r="D64" s="2" t="s">
        <v>17</v>
      </c>
      <c r="E64" s="2" t="s">
        <v>12</v>
      </c>
      <c r="G64" s="2" t="s">
        <v>25</v>
      </c>
      <c r="H64" s="2" t="s">
        <v>14</v>
      </c>
      <c r="I64" s="2" t="s">
        <v>20</v>
      </c>
      <c r="J64" s="2" t="s">
        <v>60</v>
      </c>
      <c r="K64">
        <v>1</v>
      </c>
      <c r="M64" s="2">
        <v>1</v>
      </c>
    </row>
    <row r="65" spans="1:13" x14ac:dyDescent="0.3">
      <c r="A65" s="1">
        <v>95</v>
      </c>
      <c r="B65" s="2">
        <v>56</v>
      </c>
      <c r="C65" s="2" t="s">
        <v>10</v>
      </c>
      <c r="D65" s="2" t="s">
        <v>11</v>
      </c>
      <c r="E65" s="2" t="s">
        <v>12</v>
      </c>
      <c r="G65" s="2" t="s">
        <v>13</v>
      </c>
      <c r="H65" s="2" t="s">
        <v>30</v>
      </c>
      <c r="I65" s="2" t="s">
        <v>15</v>
      </c>
      <c r="K65">
        <v>0</v>
      </c>
      <c r="M65" s="2">
        <v>0</v>
      </c>
    </row>
    <row r="66" spans="1:13" x14ac:dyDescent="0.3">
      <c r="A66" s="1">
        <v>99</v>
      </c>
      <c r="B66" s="2">
        <v>26</v>
      </c>
      <c r="C66" s="2" t="s">
        <v>10</v>
      </c>
      <c r="D66" s="2" t="s">
        <v>11</v>
      </c>
      <c r="E66" s="2" t="s">
        <v>12</v>
      </c>
      <c r="G66" s="2" t="s">
        <v>13</v>
      </c>
      <c r="H66" s="2" t="s">
        <v>14</v>
      </c>
      <c r="I66" s="2" t="s">
        <v>15</v>
      </c>
      <c r="K66">
        <v>0</v>
      </c>
      <c r="M66" s="2">
        <v>0</v>
      </c>
    </row>
    <row r="67" spans="1:13" x14ac:dyDescent="0.3">
      <c r="A67" s="1">
        <v>100</v>
      </c>
      <c r="B67" s="2">
        <v>39</v>
      </c>
      <c r="C67" s="2" t="s">
        <v>10</v>
      </c>
      <c r="D67" s="2" t="s">
        <v>11</v>
      </c>
      <c r="E67" s="2" t="s">
        <v>12</v>
      </c>
      <c r="G67" s="2" t="s">
        <v>13</v>
      </c>
      <c r="H67" s="2" t="s">
        <v>19</v>
      </c>
      <c r="I67" s="2" t="s">
        <v>20</v>
      </c>
      <c r="J67" s="2" t="s">
        <v>61</v>
      </c>
      <c r="K67">
        <v>2</v>
      </c>
      <c r="M67" s="2">
        <v>1</v>
      </c>
    </row>
    <row r="68" spans="1:13" x14ac:dyDescent="0.3">
      <c r="A68" s="1">
        <v>102</v>
      </c>
      <c r="B68" s="2">
        <v>21</v>
      </c>
      <c r="C68" s="2" t="s">
        <v>10</v>
      </c>
      <c r="D68" s="2" t="s">
        <v>11</v>
      </c>
      <c r="E68" s="2" t="s">
        <v>12</v>
      </c>
      <c r="G68" s="2" t="s">
        <v>13</v>
      </c>
      <c r="H68" s="2" t="s">
        <v>14</v>
      </c>
      <c r="I68" s="2" t="s">
        <v>15</v>
      </c>
      <c r="K68">
        <v>0</v>
      </c>
      <c r="M68" s="2">
        <v>0</v>
      </c>
    </row>
    <row r="69" spans="1:13" x14ac:dyDescent="0.3">
      <c r="A69" s="1">
        <v>109</v>
      </c>
      <c r="B69" s="2">
        <v>48</v>
      </c>
      <c r="C69" s="2" t="s">
        <v>10</v>
      </c>
      <c r="D69" s="2" t="s">
        <v>17</v>
      </c>
      <c r="E69" s="2" t="s">
        <v>12</v>
      </c>
      <c r="G69" s="2" t="s">
        <v>18</v>
      </c>
      <c r="H69" s="2" t="s">
        <v>19</v>
      </c>
      <c r="I69" s="2" t="s">
        <v>15</v>
      </c>
      <c r="K69">
        <v>0</v>
      </c>
      <c r="M69" s="2">
        <v>0</v>
      </c>
    </row>
    <row r="70" spans="1:13" x14ac:dyDescent="0.3">
      <c r="A70" s="1">
        <v>111</v>
      </c>
      <c r="B70" s="2">
        <v>45</v>
      </c>
      <c r="C70" s="2" t="s">
        <v>16</v>
      </c>
      <c r="D70" s="2" t="s">
        <v>34</v>
      </c>
      <c r="E70" s="2" t="s">
        <v>12</v>
      </c>
      <c r="F70" s="2">
        <v>40</v>
      </c>
      <c r="G70" s="2" t="s">
        <v>13</v>
      </c>
      <c r="H70" s="2" t="s">
        <v>19</v>
      </c>
      <c r="I70" s="2" t="s">
        <v>20</v>
      </c>
      <c r="J70" s="2" t="s">
        <v>62</v>
      </c>
      <c r="K70">
        <v>2</v>
      </c>
      <c r="M70" s="2">
        <v>1</v>
      </c>
    </row>
    <row r="71" spans="1:13" x14ac:dyDescent="0.3">
      <c r="A71" s="1">
        <v>115</v>
      </c>
      <c r="B71" s="2">
        <v>34</v>
      </c>
      <c r="C71" s="2" t="s">
        <v>10</v>
      </c>
      <c r="D71" s="2" t="s">
        <v>34</v>
      </c>
      <c r="E71" s="2" t="s">
        <v>12</v>
      </c>
      <c r="G71" s="2" t="s">
        <v>13</v>
      </c>
      <c r="H71" s="2" t="s">
        <v>19</v>
      </c>
      <c r="I71" s="2" t="s">
        <v>15</v>
      </c>
      <c r="K71">
        <v>0</v>
      </c>
      <c r="M71" s="2">
        <v>0</v>
      </c>
    </row>
    <row r="72" spans="1:13" x14ac:dyDescent="0.3">
      <c r="A72" s="1">
        <v>121</v>
      </c>
      <c r="B72" s="2">
        <v>51</v>
      </c>
      <c r="C72" s="2" t="s">
        <v>16</v>
      </c>
      <c r="D72" s="2" t="s">
        <v>34</v>
      </c>
      <c r="E72" s="2" t="s">
        <v>35</v>
      </c>
      <c r="F72" s="2">
        <v>35</v>
      </c>
      <c r="G72" s="2" t="s">
        <v>13</v>
      </c>
      <c r="H72" s="2" t="s">
        <v>30</v>
      </c>
      <c r="I72" s="2" t="s">
        <v>20</v>
      </c>
      <c r="J72" s="2" t="s">
        <v>37</v>
      </c>
      <c r="K72">
        <v>0</v>
      </c>
      <c r="M72" s="2">
        <v>1</v>
      </c>
    </row>
    <row r="73" spans="1:13" x14ac:dyDescent="0.3">
      <c r="A73" s="1">
        <v>122</v>
      </c>
      <c r="B73" s="2">
        <v>29</v>
      </c>
      <c r="C73" s="2" t="s">
        <v>16</v>
      </c>
      <c r="D73" s="2" t="s">
        <v>24</v>
      </c>
      <c r="E73" s="2" t="s">
        <v>12</v>
      </c>
      <c r="G73" s="2" t="s">
        <v>25</v>
      </c>
      <c r="H73" s="2" t="s">
        <v>14</v>
      </c>
      <c r="I73" s="2" t="s">
        <v>15</v>
      </c>
      <c r="K73">
        <v>1</v>
      </c>
      <c r="M73" s="2">
        <v>0</v>
      </c>
    </row>
    <row r="74" spans="1:13" x14ac:dyDescent="0.3">
      <c r="A74" s="1">
        <v>124</v>
      </c>
      <c r="B74" s="2">
        <v>38</v>
      </c>
      <c r="C74" s="2" t="s">
        <v>16</v>
      </c>
      <c r="D74" s="2" t="s">
        <v>24</v>
      </c>
      <c r="E74" s="2" t="s">
        <v>12</v>
      </c>
      <c r="G74" s="2" t="s">
        <v>25</v>
      </c>
      <c r="H74" s="2" t="s">
        <v>19</v>
      </c>
      <c r="I74" s="2" t="s">
        <v>15</v>
      </c>
      <c r="K74">
        <v>1</v>
      </c>
      <c r="M74" s="2">
        <v>0</v>
      </c>
    </row>
    <row r="75" spans="1:13" x14ac:dyDescent="0.3">
      <c r="A75" s="1">
        <v>125</v>
      </c>
      <c r="B75" s="2">
        <v>48</v>
      </c>
      <c r="C75" s="2" t="s">
        <v>16</v>
      </c>
      <c r="D75" s="2" t="s">
        <v>24</v>
      </c>
      <c r="E75" s="2" t="s">
        <v>35</v>
      </c>
      <c r="F75" s="2">
        <v>42</v>
      </c>
      <c r="G75" s="2" t="s">
        <v>13</v>
      </c>
      <c r="H75" s="2" t="s">
        <v>14</v>
      </c>
      <c r="I75" s="2" t="s">
        <v>20</v>
      </c>
      <c r="J75" s="2" t="s">
        <v>63</v>
      </c>
      <c r="K75">
        <v>5</v>
      </c>
      <c r="M75" s="2">
        <v>1</v>
      </c>
    </row>
    <row r="76" spans="1:13" x14ac:dyDescent="0.3">
      <c r="A76" s="1">
        <v>126</v>
      </c>
      <c r="B76" s="2">
        <v>28</v>
      </c>
      <c r="C76" s="2" t="s">
        <v>10</v>
      </c>
      <c r="D76" s="2" t="s">
        <v>11</v>
      </c>
      <c r="E76" s="2" t="s">
        <v>12</v>
      </c>
      <c r="G76" s="2" t="s">
        <v>13</v>
      </c>
      <c r="H76" s="2" t="s">
        <v>14</v>
      </c>
      <c r="I76" s="2" t="s">
        <v>20</v>
      </c>
      <c r="J76" s="2" t="s">
        <v>64</v>
      </c>
      <c r="K76">
        <v>1</v>
      </c>
      <c r="M76" s="2">
        <v>1</v>
      </c>
    </row>
    <row r="77" spans="1:13" x14ac:dyDescent="0.3">
      <c r="A77" s="1">
        <v>130</v>
      </c>
      <c r="B77" s="2">
        <v>55</v>
      </c>
      <c r="C77" s="2" t="s">
        <v>16</v>
      </c>
      <c r="D77" s="2" t="s">
        <v>11</v>
      </c>
      <c r="E77" s="2" t="s">
        <v>12</v>
      </c>
      <c r="F77" s="2" t="s">
        <v>65</v>
      </c>
      <c r="G77" s="2" t="s">
        <v>13</v>
      </c>
      <c r="H77" s="2" t="s">
        <v>19</v>
      </c>
      <c r="I77" s="2" t="s">
        <v>20</v>
      </c>
      <c r="J77" s="2" t="s">
        <v>66</v>
      </c>
      <c r="K77">
        <v>4</v>
      </c>
      <c r="M77" s="2">
        <v>1</v>
      </c>
    </row>
    <row r="78" spans="1:13" x14ac:dyDescent="0.3">
      <c r="A78" s="1">
        <v>137</v>
      </c>
      <c r="B78" s="2">
        <v>58</v>
      </c>
      <c r="C78" s="2" t="s">
        <v>16</v>
      </c>
      <c r="D78" s="2" t="s">
        <v>17</v>
      </c>
      <c r="E78" s="2" t="s">
        <v>35</v>
      </c>
      <c r="G78" s="2" t="s">
        <v>25</v>
      </c>
      <c r="H78" s="2" t="s">
        <v>14</v>
      </c>
      <c r="I78" s="2" t="s">
        <v>20</v>
      </c>
      <c r="J78" s="2" t="s">
        <v>67</v>
      </c>
      <c r="K78">
        <v>2</v>
      </c>
      <c r="M78" s="2">
        <v>1</v>
      </c>
    </row>
    <row r="79" spans="1:13" x14ac:dyDescent="0.3">
      <c r="A79" s="1">
        <v>138</v>
      </c>
      <c r="B79" s="2">
        <v>47</v>
      </c>
      <c r="C79" s="2" t="s">
        <v>10</v>
      </c>
      <c r="D79" s="2" t="s">
        <v>11</v>
      </c>
      <c r="E79" s="2" t="s">
        <v>12</v>
      </c>
      <c r="G79" s="2" t="s">
        <v>13</v>
      </c>
      <c r="H79" s="2" t="s">
        <v>22</v>
      </c>
      <c r="I79" s="2" t="s">
        <v>20</v>
      </c>
      <c r="J79" s="2" t="s">
        <v>68</v>
      </c>
      <c r="K79">
        <v>2</v>
      </c>
      <c r="M79" s="2">
        <v>1</v>
      </c>
    </row>
    <row r="80" spans="1:13" x14ac:dyDescent="0.3">
      <c r="A80" s="1">
        <v>155</v>
      </c>
      <c r="B80" s="2">
        <v>22</v>
      </c>
      <c r="C80" s="2" t="s">
        <v>10</v>
      </c>
      <c r="D80" s="2" t="s">
        <v>11</v>
      </c>
      <c r="E80" s="2" t="s">
        <v>12</v>
      </c>
      <c r="G80" s="2" t="s">
        <v>13</v>
      </c>
      <c r="H80" s="2" t="s">
        <v>14</v>
      </c>
      <c r="I80" s="2" t="s">
        <v>15</v>
      </c>
      <c r="K80">
        <v>0</v>
      </c>
      <c r="M80" s="2">
        <v>0</v>
      </c>
    </row>
    <row r="81" spans="1:13" x14ac:dyDescent="0.3">
      <c r="A81" s="1">
        <v>158</v>
      </c>
      <c r="B81" s="2">
        <v>39</v>
      </c>
      <c r="C81" s="2" t="s">
        <v>10</v>
      </c>
      <c r="D81" s="2" t="s">
        <v>34</v>
      </c>
      <c r="E81" s="2" t="s">
        <v>12</v>
      </c>
      <c r="G81" s="2" t="s">
        <v>13</v>
      </c>
      <c r="H81" s="2" t="s">
        <v>14</v>
      </c>
      <c r="I81" s="2" t="s">
        <v>15</v>
      </c>
      <c r="K81">
        <v>0</v>
      </c>
      <c r="M81" s="2">
        <v>0</v>
      </c>
    </row>
    <row r="82" spans="1:13" x14ac:dyDescent="0.3">
      <c r="A82" s="1">
        <v>159</v>
      </c>
      <c r="B82" s="2">
        <v>30</v>
      </c>
      <c r="C82" s="2" t="s">
        <v>10</v>
      </c>
      <c r="D82" s="2" t="s">
        <v>11</v>
      </c>
      <c r="E82" s="2" t="s">
        <v>12</v>
      </c>
      <c r="G82" s="2" t="s">
        <v>13</v>
      </c>
      <c r="H82" s="2" t="s">
        <v>14</v>
      </c>
      <c r="I82" s="2" t="s">
        <v>20</v>
      </c>
      <c r="J82" s="2" t="s">
        <v>69</v>
      </c>
      <c r="K82">
        <v>2</v>
      </c>
      <c r="M82" s="2">
        <v>1</v>
      </c>
    </row>
    <row r="83" spans="1:13" x14ac:dyDescent="0.3">
      <c r="A83" s="1">
        <v>161</v>
      </c>
      <c r="B83" s="2">
        <v>46</v>
      </c>
      <c r="C83" s="2" t="s">
        <v>16</v>
      </c>
      <c r="D83" s="2" t="s">
        <v>11</v>
      </c>
      <c r="E83" s="2" t="s">
        <v>35</v>
      </c>
      <c r="F83" s="2" t="s">
        <v>70</v>
      </c>
      <c r="G83" s="2" t="s">
        <v>13</v>
      </c>
      <c r="H83" s="2" t="s">
        <v>22</v>
      </c>
      <c r="I83" s="2" t="s">
        <v>20</v>
      </c>
      <c r="J83" s="2" t="s">
        <v>71</v>
      </c>
      <c r="K83">
        <v>2</v>
      </c>
      <c r="M83" s="2">
        <v>1</v>
      </c>
    </row>
    <row r="84" spans="1:13" x14ac:dyDescent="0.3">
      <c r="A84" s="1">
        <v>162</v>
      </c>
      <c r="B84" s="2">
        <v>46</v>
      </c>
      <c r="C84" s="2" t="s">
        <v>10</v>
      </c>
      <c r="D84" s="2" t="s">
        <v>24</v>
      </c>
      <c r="E84" s="2" t="s">
        <v>12</v>
      </c>
      <c r="G84" s="2" t="s">
        <v>13</v>
      </c>
      <c r="H84" s="2" t="s">
        <v>22</v>
      </c>
      <c r="I84" s="2" t="s">
        <v>20</v>
      </c>
      <c r="J84" s="2" t="s">
        <v>47</v>
      </c>
      <c r="K84">
        <v>1</v>
      </c>
      <c r="M84" s="2">
        <v>1</v>
      </c>
    </row>
    <row r="85" spans="1:13" x14ac:dyDescent="0.3">
      <c r="A85" s="1">
        <v>165</v>
      </c>
      <c r="B85" s="2">
        <v>47</v>
      </c>
      <c r="C85" s="2" t="s">
        <v>16</v>
      </c>
      <c r="D85" s="2" t="s">
        <v>34</v>
      </c>
      <c r="E85" s="2" t="s">
        <v>12</v>
      </c>
      <c r="G85" s="2" t="s">
        <v>13</v>
      </c>
      <c r="H85" s="2" t="s">
        <v>19</v>
      </c>
      <c r="I85" s="2" t="s">
        <v>20</v>
      </c>
      <c r="J85" s="2" t="s">
        <v>72</v>
      </c>
      <c r="K85">
        <v>3</v>
      </c>
      <c r="M85" s="2">
        <v>1</v>
      </c>
    </row>
    <row r="86" spans="1:13" x14ac:dyDescent="0.3">
      <c r="A86" s="1">
        <v>169</v>
      </c>
      <c r="B86" s="2">
        <v>41</v>
      </c>
      <c r="C86" s="2" t="s">
        <v>10</v>
      </c>
      <c r="D86" s="2" t="s">
        <v>34</v>
      </c>
      <c r="E86" s="2" t="s">
        <v>12</v>
      </c>
      <c r="G86" s="2" t="s">
        <v>54</v>
      </c>
      <c r="H86" s="2" t="s">
        <v>14</v>
      </c>
      <c r="I86" s="2" t="s">
        <v>15</v>
      </c>
      <c r="K86">
        <v>0</v>
      </c>
      <c r="M86" s="2">
        <v>0</v>
      </c>
    </row>
    <row r="87" spans="1:13" x14ac:dyDescent="0.3">
      <c r="A87" s="1">
        <v>179</v>
      </c>
      <c r="B87" s="2">
        <v>47</v>
      </c>
      <c r="C87" s="2" t="s">
        <v>10</v>
      </c>
      <c r="D87" s="2" t="s">
        <v>17</v>
      </c>
      <c r="E87" s="2" t="s">
        <v>12</v>
      </c>
      <c r="G87" s="2" t="s">
        <v>18</v>
      </c>
      <c r="H87" s="2" t="s">
        <v>14</v>
      </c>
      <c r="I87" s="2" t="s">
        <v>15</v>
      </c>
      <c r="K87">
        <v>0</v>
      </c>
      <c r="M87" s="2">
        <v>0</v>
      </c>
    </row>
    <row r="88" spans="1:13" x14ac:dyDescent="0.3">
      <c r="A88" s="1">
        <v>181</v>
      </c>
      <c r="B88" s="2">
        <v>29</v>
      </c>
      <c r="C88" s="2" t="s">
        <v>16</v>
      </c>
      <c r="D88" s="2" t="s">
        <v>24</v>
      </c>
      <c r="E88" s="2" t="s">
        <v>35</v>
      </c>
      <c r="F88" s="2">
        <v>60</v>
      </c>
      <c r="G88" s="2" t="s">
        <v>25</v>
      </c>
      <c r="H88" s="2" t="s">
        <v>14</v>
      </c>
      <c r="I88" s="2" t="s">
        <v>20</v>
      </c>
      <c r="J88" s="2" t="s">
        <v>73</v>
      </c>
      <c r="K88">
        <v>2</v>
      </c>
      <c r="M88" s="2">
        <v>1</v>
      </c>
    </row>
    <row r="89" spans="1:13" x14ac:dyDescent="0.3">
      <c r="A89" s="1">
        <v>182</v>
      </c>
      <c r="B89" s="2">
        <v>47</v>
      </c>
      <c r="C89" s="2" t="s">
        <v>16</v>
      </c>
      <c r="D89" s="2" t="s">
        <v>11</v>
      </c>
      <c r="E89" s="2" t="s">
        <v>12</v>
      </c>
      <c r="G89" s="2" t="s">
        <v>13</v>
      </c>
      <c r="H89" s="2" t="s">
        <v>14</v>
      </c>
      <c r="I89" s="2" t="s">
        <v>20</v>
      </c>
      <c r="J89" s="2" t="s">
        <v>74</v>
      </c>
      <c r="K89">
        <v>1</v>
      </c>
      <c r="M89" s="2">
        <v>1</v>
      </c>
    </row>
    <row r="90" spans="1:13" x14ac:dyDescent="0.3">
      <c r="A90" s="1">
        <v>183</v>
      </c>
      <c r="B90" s="2">
        <v>51</v>
      </c>
      <c r="C90" s="2" t="s">
        <v>16</v>
      </c>
      <c r="D90" s="2" t="s">
        <v>11</v>
      </c>
      <c r="E90" s="2" t="s">
        <v>12</v>
      </c>
      <c r="G90" s="2" t="s">
        <v>13</v>
      </c>
      <c r="H90" s="2" t="s">
        <v>30</v>
      </c>
      <c r="I90" s="2" t="s">
        <v>20</v>
      </c>
      <c r="J90" s="2" t="s">
        <v>75</v>
      </c>
      <c r="K90">
        <v>2</v>
      </c>
      <c r="M90" s="2">
        <v>1</v>
      </c>
    </row>
    <row r="91" spans="1:13" x14ac:dyDescent="0.3">
      <c r="A91" s="1">
        <v>184</v>
      </c>
      <c r="B91" s="2">
        <v>46</v>
      </c>
      <c r="C91" s="2" t="s">
        <v>16</v>
      </c>
      <c r="D91" s="2" t="s">
        <v>11</v>
      </c>
      <c r="E91" s="2" t="s">
        <v>35</v>
      </c>
      <c r="G91" s="2" t="s">
        <v>13</v>
      </c>
      <c r="H91" s="2" t="s">
        <v>22</v>
      </c>
      <c r="I91" s="2" t="s">
        <v>20</v>
      </c>
      <c r="J91" s="2" t="s">
        <v>76</v>
      </c>
      <c r="K91">
        <v>3</v>
      </c>
      <c r="M91" s="2">
        <v>1</v>
      </c>
    </row>
    <row r="92" spans="1:13" x14ac:dyDescent="0.3">
      <c r="A92" s="1">
        <v>189</v>
      </c>
      <c r="B92" s="2">
        <v>36</v>
      </c>
      <c r="C92" s="2" t="s">
        <v>10</v>
      </c>
      <c r="D92" s="2" t="s">
        <v>34</v>
      </c>
      <c r="E92" s="2" t="s">
        <v>12</v>
      </c>
      <c r="G92" s="2" t="s">
        <v>13</v>
      </c>
      <c r="H92" s="2" t="s">
        <v>14</v>
      </c>
      <c r="I92" s="2" t="s">
        <v>20</v>
      </c>
      <c r="J92" s="2" t="s">
        <v>77</v>
      </c>
      <c r="K92">
        <v>1</v>
      </c>
      <c r="M92" s="2">
        <v>1</v>
      </c>
    </row>
    <row r="93" spans="1:13" x14ac:dyDescent="0.3">
      <c r="A93" s="1">
        <v>192</v>
      </c>
      <c r="B93" s="2">
        <v>34</v>
      </c>
      <c r="C93" s="2" t="s">
        <v>10</v>
      </c>
      <c r="D93" s="2" t="s">
        <v>11</v>
      </c>
      <c r="E93" s="2" t="s">
        <v>12</v>
      </c>
      <c r="G93" s="2" t="s">
        <v>13</v>
      </c>
      <c r="H93" s="2" t="s">
        <v>19</v>
      </c>
      <c r="I93" s="2" t="s">
        <v>15</v>
      </c>
      <c r="K93">
        <v>0</v>
      </c>
      <c r="M93" s="2">
        <v>0</v>
      </c>
    </row>
    <row r="94" spans="1:13" x14ac:dyDescent="0.3">
      <c r="A94" s="1">
        <v>195</v>
      </c>
      <c r="B94" s="2">
        <v>32</v>
      </c>
      <c r="C94" s="2" t="s">
        <v>10</v>
      </c>
      <c r="D94" s="2" t="s">
        <v>11</v>
      </c>
      <c r="E94" s="2" t="s">
        <v>12</v>
      </c>
      <c r="F94" s="2">
        <v>6</v>
      </c>
      <c r="G94" s="2" t="s">
        <v>13</v>
      </c>
      <c r="H94" s="2" t="s">
        <v>19</v>
      </c>
      <c r="I94" s="2" t="s">
        <v>15</v>
      </c>
      <c r="K94">
        <v>0</v>
      </c>
      <c r="M94" s="2">
        <v>0</v>
      </c>
    </row>
    <row r="95" spans="1:13" x14ac:dyDescent="0.3">
      <c r="A95" s="1">
        <v>196</v>
      </c>
      <c r="B95" s="2">
        <v>21</v>
      </c>
      <c r="C95" s="2" t="s">
        <v>16</v>
      </c>
      <c r="D95" s="2" t="s">
        <v>34</v>
      </c>
      <c r="E95" s="2" t="s">
        <v>12</v>
      </c>
      <c r="G95" s="2" t="s">
        <v>13</v>
      </c>
      <c r="H95" s="2" t="s">
        <v>14</v>
      </c>
      <c r="I95" s="2" t="s">
        <v>20</v>
      </c>
      <c r="J95" s="2" t="s">
        <v>78</v>
      </c>
      <c r="K95">
        <v>1</v>
      </c>
      <c r="M95" s="2">
        <v>1</v>
      </c>
    </row>
    <row r="96" spans="1:13" x14ac:dyDescent="0.3">
      <c r="A96" s="1">
        <v>197</v>
      </c>
      <c r="B96" s="2">
        <v>35</v>
      </c>
      <c r="C96" s="2" t="s">
        <v>16</v>
      </c>
      <c r="D96" s="2" t="s">
        <v>11</v>
      </c>
      <c r="E96" s="2" t="s">
        <v>12</v>
      </c>
      <c r="G96" s="2" t="s">
        <v>13</v>
      </c>
      <c r="H96" s="2" t="s">
        <v>14</v>
      </c>
      <c r="I96" s="2" t="s">
        <v>20</v>
      </c>
      <c r="J96" s="2" t="s">
        <v>79</v>
      </c>
      <c r="K96">
        <v>3</v>
      </c>
      <c r="M96" s="2">
        <v>1</v>
      </c>
    </row>
    <row r="97" spans="1:13" x14ac:dyDescent="0.3">
      <c r="A97" s="1">
        <v>201</v>
      </c>
      <c r="B97" s="2">
        <v>28</v>
      </c>
      <c r="C97" s="2" t="s">
        <v>16</v>
      </c>
      <c r="D97" s="2" t="s">
        <v>24</v>
      </c>
      <c r="E97" s="2" t="s">
        <v>12</v>
      </c>
      <c r="G97" s="2" t="s">
        <v>25</v>
      </c>
      <c r="H97" s="2" t="s">
        <v>14</v>
      </c>
      <c r="I97" s="2" t="s">
        <v>20</v>
      </c>
      <c r="J97" s="2" t="s">
        <v>80</v>
      </c>
      <c r="K97">
        <v>3</v>
      </c>
      <c r="M97" s="2">
        <v>1</v>
      </c>
    </row>
    <row r="98" spans="1:13" x14ac:dyDescent="0.3">
      <c r="A98" s="1">
        <v>205</v>
      </c>
      <c r="B98" s="2">
        <v>62</v>
      </c>
      <c r="C98" s="2" t="s">
        <v>16</v>
      </c>
      <c r="D98" s="2" t="s">
        <v>34</v>
      </c>
      <c r="E98" s="2" t="s">
        <v>12</v>
      </c>
      <c r="F98" s="2" t="s">
        <v>81</v>
      </c>
      <c r="G98" s="2" t="s">
        <v>13</v>
      </c>
      <c r="H98" s="2" t="s">
        <v>19</v>
      </c>
      <c r="I98" s="2" t="s">
        <v>20</v>
      </c>
      <c r="J98" s="2" t="s">
        <v>82</v>
      </c>
      <c r="K98">
        <v>2</v>
      </c>
      <c r="M98" s="2">
        <v>1</v>
      </c>
    </row>
    <row r="99" spans="1:13" x14ac:dyDescent="0.3">
      <c r="A99" s="1">
        <v>208</v>
      </c>
      <c r="B99" s="2">
        <v>27</v>
      </c>
      <c r="C99" s="2" t="s">
        <v>10</v>
      </c>
      <c r="D99" s="2" t="s">
        <v>24</v>
      </c>
      <c r="E99" s="2" t="s">
        <v>12</v>
      </c>
      <c r="G99" s="2" t="s">
        <v>13</v>
      </c>
      <c r="H99" s="2" t="s">
        <v>14</v>
      </c>
      <c r="I99" s="2" t="s">
        <v>15</v>
      </c>
      <c r="K99">
        <v>0</v>
      </c>
      <c r="M99" s="2">
        <v>0</v>
      </c>
    </row>
    <row r="100" spans="1:13" x14ac:dyDescent="0.3">
      <c r="A100" s="1">
        <v>216</v>
      </c>
      <c r="B100" s="2">
        <v>32</v>
      </c>
      <c r="C100" s="2" t="s">
        <v>16</v>
      </c>
      <c r="D100" s="2" t="s">
        <v>11</v>
      </c>
      <c r="E100" s="2" t="s">
        <v>12</v>
      </c>
      <c r="G100" s="2" t="s">
        <v>13</v>
      </c>
      <c r="H100" s="2" t="s">
        <v>14</v>
      </c>
      <c r="I100" s="2" t="s">
        <v>20</v>
      </c>
      <c r="J100" s="2" t="s">
        <v>83</v>
      </c>
      <c r="K100">
        <v>4</v>
      </c>
      <c r="M100" s="2">
        <v>1</v>
      </c>
    </row>
    <row r="101" spans="1:13" x14ac:dyDescent="0.3">
      <c r="A101" s="1">
        <v>220</v>
      </c>
      <c r="B101" s="2">
        <v>45</v>
      </c>
      <c r="C101" s="2" t="s">
        <v>10</v>
      </c>
      <c r="D101" s="2" t="s">
        <v>24</v>
      </c>
      <c r="E101" s="2" t="s">
        <v>35</v>
      </c>
      <c r="F101" s="2" t="s">
        <v>84</v>
      </c>
      <c r="G101" s="2" t="s">
        <v>25</v>
      </c>
      <c r="H101" s="2" t="s">
        <v>22</v>
      </c>
      <c r="I101" s="2" t="s">
        <v>20</v>
      </c>
      <c r="J101" s="2" t="s">
        <v>85</v>
      </c>
      <c r="K101">
        <v>1</v>
      </c>
      <c r="M101" s="2">
        <v>1</v>
      </c>
    </row>
    <row r="102" spans="1:13" x14ac:dyDescent="0.3">
      <c r="A102" s="1">
        <v>226</v>
      </c>
      <c r="B102" s="2">
        <v>30</v>
      </c>
      <c r="C102" s="2" t="s">
        <v>10</v>
      </c>
      <c r="D102" s="2" t="s">
        <v>11</v>
      </c>
      <c r="E102" s="2" t="s">
        <v>12</v>
      </c>
      <c r="G102" s="2" t="s">
        <v>13</v>
      </c>
      <c r="H102" s="2" t="s">
        <v>14</v>
      </c>
      <c r="I102" s="2" t="s">
        <v>15</v>
      </c>
      <c r="K102">
        <v>0</v>
      </c>
      <c r="M102" s="2">
        <v>0</v>
      </c>
    </row>
    <row r="103" spans="1:13" x14ac:dyDescent="0.3">
      <c r="A103" s="1">
        <v>229</v>
      </c>
      <c r="B103" s="2">
        <v>30</v>
      </c>
      <c r="C103" s="2" t="s">
        <v>10</v>
      </c>
      <c r="D103" s="2" t="s">
        <v>24</v>
      </c>
      <c r="E103" s="2" t="s">
        <v>12</v>
      </c>
      <c r="F103" s="2">
        <v>20</v>
      </c>
      <c r="G103" s="2" t="s">
        <v>25</v>
      </c>
      <c r="H103" s="2" t="s">
        <v>19</v>
      </c>
      <c r="I103" s="2" t="s">
        <v>15</v>
      </c>
      <c r="K103">
        <v>0</v>
      </c>
      <c r="M103" s="2">
        <v>0</v>
      </c>
    </row>
    <row r="104" spans="1:13" x14ac:dyDescent="0.3">
      <c r="A104" s="1">
        <v>230</v>
      </c>
      <c r="B104" s="2">
        <v>37</v>
      </c>
      <c r="C104" s="2" t="s">
        <v>10</v>
      </c>
      <c r="D104" s="2" t="s">
        <v>24</v>
      </c>
      <c r="E104" s="2" t="s">
        <v>12</v>
      </c>
      <c r="G104" s="2" t="s">
        <v>25</v>
      </c>
      <c r="H104" s="2" t="s">
        <v>19</v>
      </c>
      <c r="I104" s="2" t="s">
        <v>15</v>
      </c>
      <c r="K104">
        <v>0</v>
      </c>
      <c r="M104" s="2">
        <v>0</v>
      </c>
    </row>
    <row r="105" spans="1:13" x14ac:dyDescent="0.3">
      <c r="A105" s="1">
        <v>232</v>
      </c>
      <c r="B105" s="2">
        <v>22</v>
      </c>
      <c r="C105" s="2" t="s">
        <v>16</v>
      </c>
      <c r="D105" s="2" t="s">
        <v>11</v>
      </c>
      <c r="E105" s="2" t="s">
        <v>12</v>
      </c>
      <c r="G105" s="2" t="s">
        <v>13</v>
      </c>
      <c r="H105" s="2" t="s">
        <v>14</v>
      </c>
      <c r="I105" s="2" t="s">
        <v>20</v>
      </c>
      <c r="J105" s="2" t="s">
        <v>86</v>
      </c>
      <c r="K105">
        <v>1</v>
      </c>
      <c r="M105" s="2">
        <v>1</v>
      </c>
    </row>
    <row r="106" spans="1:13" x14ac:dyDescent="0.3">
      <c r="A106" s="1">
        <v>233</v>
      </c>
      <c r="B106" s="2">
        <v>47</v>
      </c>
      <c r="C106" s="2" t="s">
        <v>10</v>
      </c>
      <c r="D106" s="2" t="s">
        <v>11</v>
      </c>
      <c r="E106" s="2" t="s">
        <v>35</v>
      </c>
      <c r="F106" s="2">
        <v>100</v>
      </c>
      <c r="G106" s="2" t="s">
        <v>13</v>
      </c>
      <c r="H106" s="2" t="s">
        <v>14</v>
      </c>
      <c r="I106" s="2" t="s">
        <v>15</v>
      </c>
      <c r="K106">
        <v>0</v>
      </c>
      <c r="M106" s="2">
        <v>0</v>
      </c>
    </row>
    <row r="107" spans="1:13" x14ac:dyDescent="0.3">
      <c r="A107" s="1">
        <v>238</v>
      </c>
      <c r="B107" s="2">
        <v>37</v>
      </c>
      <c r="C107" s="2" t="s">
        <v>10</v>
      </c>
      <c r="D107" s="2" t="s">
        <v>24</v>
      </c>
      <c r="E107" s="2" t="s">
        <v>12</v>
      </c>
      <c r="G107" s="2" t="s">
        <v>25</v>
      </c>
      <c r="H107" s="2" t="s">
        <v>19</v>
      </c>
      <c r="I107" s="2" t="s">
        <v>15</v>
      </c>
      <c r="K107">
        <v>0</v>
      </c>
      <c r="M107" s="2">
        <v>0</v>
      </c>
    </row>
    <row r="108" spans="1:13" x14ac:dyDescent="0.3">
      <c r="A108" s="1">
        <v>240</v>
      </c>
      <c r="B108" s="2">
        <v>40</v>
      </c>
      <c r="C108" s="2" t="s">
        <v>10</v>
      </c>
      <c r="D108" s="2" t="s">
        <v>11</v>
      </c>
      <c r="E108" s="2" t="s">
        <v>12</v>
      </c>
      <c r="G108" s="2" t="s">
        <v>13</v>
      </c>
      <c r="H108" s="2" t="s">
        <v>14</v>
      </c>
      <c r="I108" s="2" t="s">
        <v>15</v>
      </c>
      <c r="K108">
        <v>0</v>
      </c>
      <c r="M108" s="2">
        <v>0</v>
      </c>
    </row>
    <row r="109" spans="1:13" x14ac:dyDescent="0.3">
      <c r="A109" s="1">
        <v>241</v>
      </c>
      <c r="B109" s="2">
        <v>50</v>
      </c>
      <c r="C109" s="2" t="s">
        <v>16</v>
      </c>
      <c r="D109" s="2" t="s">
        <v>87</v>
      </c>
      <c r="E109" s="2" t="s">
        <v>35</v>
      </c>
      <c r="F109" s="2">
        <v>20</v>
      </c>
      <c r="G109" s="2" t="s">
        <v>13</v>
      </c>
      <c r="H109" s="2" t="s">
        <v>30</v>
      </c>
      <c r="I109" s="2" t="s">
        <v>15</v>
      </c>
      <c r="J109" s="2"/>
      <c r="K109">
        <v>0</v>
      </c>
      <c r="M109" s="2">
        <v>0</v>
      </c>
    </row>
    <row r="110" spans="1:13" x14ac:dyDescent="0.3">
      <c r="A110" s="1">
        <v>243</v>
      </c>
      <c r="B110" s="2">
        <v>36</v>
      </c>
      <c r="C110" s="2" t="s">
        <v>16</v>
      </c>
      <c r="D110" s="2" t="s">
        <v>17</v>
      </c>
      <c r="E110" s="2" t="s">
        <v>12</v>
      </c>
      <c r="G110" s="2" t="s">
        <v>18</v>
      </c>
      <c r="H110" s="2" t="s">
        <v>19</v>
      </c>
      <c r="I110" s="2" t="s">
        <v>15</v>
      </c>
      <c r="K110">
        <v>0</v>
      </c>
      <c r="M110" s="2">
        <v>0</v>
      </c>
    </row>
    <row r="111" spans="1:13" x14ac:dyDescent="0.3">
      <c r="A111" s="1">
        <v>244</v>
      </c>
      <c r="B111" s="2">
        <v>25</v>
      </c>
      <c r="C111" s="2" t="s">
        <v>10</v>
      </c>
      <c r="D111" s="2" t="s">
        <v>11</v>
      </c>
      <c r="E111" s="2" t="s">
        <v>12</v>
      </c>
      <c r="G111" s="2" t="s">
        <v>13</v>
      </c>
      <c r="H111" s="2" t="s">
        <v>14</v>
      </c>
      <c r="I111" s="2" t="s">
        <v>20</v>
      </c>
      <c r="J111" s="2" t="s">
        <v>88</v>
      </c>
      <c r="K111">
        <v>2</v>
      </c>
      <c r="M111" s="2">
        <v>1</v>
      </c>
    </row>
    <row r="112" spans="1:13" x14ac:dyDescent="0.3">
      <c r="A112" s="1">
        <v>252</v>
      </c>
      <c r="B112" s="2">
        <v>25</v>
      </c>
      <c r="C112" s="2" t="s">
        <v>10</v>
      </c>
      <c r="D112" s="2" t="s">
        <v>11</v>
      </c>
      <c r="E112" s="2" t="s">
        <v>12</v>
      </c>
      <c r="G112" s="2" t="s">
        <v>13</v>
      </c>
      <c r="H112" s="2" t="s">
        <v>14</v>
      </c>
      <c r="I112" s="2" t="s">
        <v>15</v>
      </c>
      <c r="K112">
        <v>0</v>
      </c>
      <c r="M112" s="2">
        <v>0</v>
      </c>
    </row>
    <row r="113" spans="1:13" x14ac:dyDescent="0.3">
      <c r="A113" s="1">
        <v>254</v>
      </c>
      <c r="B113" s="2">
        <v>31</v>
      </c>
      <c r="C113" s="2" t="s">
        <v>10</v>
      </c>
      <c r="D113" s="2" t="s">
        <v>11</v>
      </c>
      <c r="E113" s="2" t="s">
        <v>12</v>
      </c>
      <c r="G113" s="2" t="s">
        <v>13</v>
      </c>
      <c r="H113" s="2" t="s">
        <v>14</v>
      </c>
      <c r="I113" s="2" t="s">
        <v>15</v>
      </c>
      <c r="K113">
        <v>0</v>
      </c>
      <c r="M113" s="2">
        <v>0</v>
      </c>
    </row>
    <row r="114" spans="1:13" x14ac:dyDescent="0.3">
      <c r="A114" s="1">
        <v>256</v>
      </c>
      <c r="B114" s="2">
        <v>27</v>
      </c>
      <c r="C114" s="2" t="s">
        <v>16</v>
      </c>
      <c r="D114" s="2" t="s">
        <v>11</v>
      </c>
      <c r="E114" s="2" t="s">
        <v>35</v>
      </c>
      <c r="F114" s="2">
        <v>90</v>
      </c>
      <c r="G114" s="2" t="s">
        <v>13</v>
      </c>
      <c r="H114" s="2" t="s">
        <v>14</v>
      </c>
      <c r="I114" s="2" t="s">
        <v>15</v>
      </c>
      <c r="K114">
        <v>0</v>
      </c>
      <c r="M114" s="2">
        <v>0</v>
      </c>
    </row>
    <row r="115" spans="1:13" x14ac:dyDescent="0.3">
      <c r="A115" s="1">
        <v>257</v>
      </c>
      <c r="B115" s="2">
        <v>37</v>
      </c>
      <c r="C115" s="2" t="s">
        <v>16</v>
      </c>
      <c r="D115" s="2" t="s">
        <v>17</v>
      </c>
      <c r="E115" s="2" t="s">
        <v>12</v>
      </c>
      <c r="F115" s="2" t="s">
        <v>89</v>
      </c>
      <c r="G115" s="2" t="s">
        <v>18</v>
      </c>
      <c r="H115" s="2" t="s">
        <v>19</v>
      </c>
      <c r="I115" s="2" t="s">
        <v>20</v>
      </c>
      <c r="J115" s="2" t="s">
        <v>90</v>
      </c>
      <c r="K115">
        <v>3</v>
      </c>
      <c r="M115" s="2">
        <v>1</v>
      </c>
    </row>
    <row r="116" spans="1:13" x14ac:dyDescent="0.3">
      <c r="A116" s="1">
        <v>258</v>
      </c>
      <c r="B116" s="2">
        <v>44</v>
      </c>
      <c r="C116" s="2" t="s">
        <v>10</v>
      </c>
      <c r="D116" s="2" t="s">
        <v>11</v>
      </c>
      <c r="E116" s="2" t="s">
        <v>12</v>
      </c>
      <c r="G116" s="2" t="s">
        <v>13</v>
      </c>
      <c r="H116" s="2" t="s">
        <v>22</v>
      </c>
      <c r="I116" s="2" t="s">
        <v>15</v>
      </c>
      <c r="K116">
        <v>0</v>
      </c>
      <c r="M116" s="2">
        <v>0</v>
      </c>
    </row>
    <row r="117" spans="1:13" x14ac:dyDescent="0.3">
      <c r="A117" s="1">
        <v>259</v>
      </c>
      <c r="B117" s="2">
        <v>51</v>
      </c>
      <c r="C117" s="2" t="s">
        <v>10</v>
      </c>
      <c r="D117" s="2" t="s">
        <v>24</v>
      </c>
      <c r="E117" s="2" t="s">
        <v>12</v>
      </c>
      <c r="G117" s="2" t="s">
        <v>25</v>
      </c>
      <c r="H117" s="2" t="s">
        <v>14</v>
      </c>
      <c r="I117" s="2" t="s">
        <v>15</v>
      </c>
      <c r="K117">
        <v>0</v>
      </c>
      <c r="M117" s="2">
        <v>0</v>
      </c>
    </row>
    <row r="118" spans="1:13" x14ac:dyDescent="0.3">
      <c r="A118" s="1">
        <v>260</v>
      </c>
      <c r="B118" s="2">
        <v>45</v>
      </c>
      <c r="C118" s="2" t="s">
        <v>16</v>
      </c>
      <c r="D118" s="2" t="s">
        <v>11</v>
      </c>
      <c r="E118" s="2" t="s">
        <v>35</v>
      </c>
      <c r="G118" s="2" t="s">
        <v>13</v>
      </c>
      <c r="H118" s="2" t="s">
        <v>22</v>
      </c>
      <c r="I118" s="2" t="s">
        <v>15</v>
      </c>
      <c r="K118">
        <v>0</v>
      </c>
      <c r="M118" s="2">
        <v>0</v>
      </c>
    </row>
    <row r="119" spans="1:13" x14ac:dyDescent="0.3">
      <c r="A119" s="1">
        <v>263</v>
      </c>
      <c r="B119" s="2">
        <v>42</v>
      </c>
      <c r="C119" s="2" t="s">
        <v>16</v>
      </c>
      <c r="D119" s="2" t="s">
        <v>34</v>
      </c>
      <c r="E119" s="2" t="s">
        <v>35</v>
      </c>
      <c r="F119" s="2">
        <v>20</v>
      </c>
      <c r="G119" s="2" t="s">
        <v>13</v>
      </c>
      <c r="H119" s="2" t="s">
        <v>19</v>
      </c>
      <c r="I119" s="2" t="s">
        <v>15</v>
      </c>
      <c r="K119">
        <v>0</v>
      </c>
      <c r="M119" s="2">
        <v>0</v>
      </c>
    </row>
    <row r="120" spans="1:13" x14ac:dyDescent="0.3">
      <c r="A120" s="1">
        <v>267</v>
      </c>
      <c r="B120" s="2">
        <v>21</v>
      </c>
      <c r="C120" s="2" t="s">
        <v>10</v>
      </c>
      <c r="D120" s="2" t="s">
        <v>34</v>
      </c>
      <c r="E120" s="2" t="s">
        <v>12</v>
      </c>
      <c r="G120" s="2" t="s">
        <v>13</v>
      </c>
      <c r="H120" s="2" t="s">
        <v>14</v>
      </c>
      <c r="I120" s="2" t="s">
        <v>15</v>
      </c>
      <c r="K120">
        <v>0</v>
      </c>
      <c r="M120" s="2">
        <v>0</v>
      </c>
    </row>
    <row r="121" spans="1:13" x14ac:dyDescent="0.3">
      <c r="A121" s="1">
        <v>273</v>
      </c>
      <c r="B121" s="2">
        <v>53</v>
      </c>
      <c r="C121" s="2" t="s">
        <v>16</v>
      </c>
      <c r="D121" s="2" t="s">
        <v>17</v>
      </c>
      <c r="E121" s="2" t="s">
        <v>35</v>
      </c>
      <c r="F121" s="2">
        <v>50</v>
      </c>
      <c r="G121" s="2" t="s">
        <v>18</v>
      </c>
      <c r="H121" s="2" t="s">
        <v>19</v>
      </c>
      <c r="I121" s="2" t="s">
        <v>20</v>
      </c>
      <c r="J121" s="2" t="s">
        <v>91</v>
      </c>
      <c r="K121">
        <v>1</v>
      </c>
      <c r="M121" s="2">
        <v>1</v>
      </c>
    </row>
    <row r="122" spans="1:13" x14ac:dyDescent="0.3">
      <c r="A122" s="1">
        <v>276</v>
      </c>
      <c r="B122" s="2">
        <v>51</v>
      </c>
      <c r="C122" s="2" t="s">
        <v>10</v>
      </c>
      <c r="D122" s="2" t="s">
        <v>24</v>
      </c>
      <c r="E122" s="2" t="s">
        <v>12</v>
      </c>
      <c r="G122" s="2" t="s">
        <v>25</v>
      </c>
      <c r="H122" s="2" t="s">
        <v>22</v>
      </c>
      <c r="I122" s="2" t="s">
        <v>15</v>
      </c>
      <c r="K122">
        <v>0</v>
      </c>
      <c r="M122" s="2">
        <v>0</v>
      </c>
    </row>
    <row r="123" spans="1:13" x14ac:dyDescent="0.3">
      <c r="A123" s="1">
        <v>287</v>
      </c>
      <c r="B123" s="2">
        <v>28</v>
      </c>
      <c r="C123" s="2" t="s">
        <v>16</v>
      </c>
      <c r="D123" s="2" t="s">
        <v>11</v>
      </c>
      <c r="E123" s="2" t="s">
        <v>12</v>
      </c>
      <c r="G123" s="2" t="s">
        <v>13</v>
      </c>
      <c r="H123" s="2" t="s">
        <v>14</v>
      </c>
      <c r="I123" s="2" t="s">
        <v>15</v>
      </c>
      <c r="K123">
        <v>0</v>
      </c>
      <c r="M123" s="2">
        <v>0</v>
      </c>
    </row>
    <row r="124" spans="1:13" x14ac:dyDescent="0.3">
      <c r="A124" s="1">
        <v>289</v>
      </c>
      <c r="B124" s="2">
        <v>26</v>
      </c>
      <c r="C124" s="2" t="s">
        <v>10</v>
      </c>
      <c r="D124" s="2" t="s">
        <v>11</v>
      </c>
      <c r="E124" s="2" t="s">
        <v>12</v>
      </c>
      <c r="G124" s="2" t="s">
        <v>13</v>
      </c>
      <c r="H124" s="2" t="s">
        <v>14</v>
      </c>
      <c r="I124" s="2" t="s">
        <v>20</v>
      </c>
      <c r="J124" s="2" t="s">
        <v>92</v>
      </c>
      <c r="K124">
        <v>2</v>
      </c>
      <c r="M124" s="2">
        <v>1</v>
      </c>
    </row>
    <row r="125" spans="1:13" x14ac:dyDescent="0.3">
      <c r="A125" s="1">
        <v>293</v>
      </c>
      <c r="B125" s="2">
        <v>26</v>
      </c>
      <c r="C125" s="2" t="s">
        <v>10</v>
      </c>
      <c r="D125" s="2" t="s">
        <v>17</v>
      </c>
      <c r="E125" s="2" t="s">
        <v>12</v>
      </c>
      <c r="G125" s="2" t="s">
        <v>18</v>
      </c>
      <c r="H125" s="2" t="s">
        <v>14</v>
      </c>
      <c r="I125" s="2" t="s">
        <v>15</v>
      </c>
      <c r="K125">
        <v>0</v>
      </c>
      <c r="M125" s="2">
        <v>0</v>
      </c>
    </row>
    <row r="126" spans="1:13" x14ac:dyDescent="0.3">
      <c r="A126" s="1">
        <v>296</v>
      </c>
      <c r="B126" s="2">
        <v>63</v>
      </c>
      <c r="C126" s="2" t="s">
        <v>10</v>
      </c>
      <c r="D126" s="2" t="s">
        <v>11</v>
      </c>
      <c r="E126" s="2" t="s">
        <v>12</v>
      </c>
      <c r="F126" s="2">
        <v>6</v>
      </c>
      <c r="G126" s="2" t="s">
        <v>13</v>
      </c>
      <c r="H126" s="2" t="s">
        <v>93</v>
      </c>
      <c r="I126" s="2" t="s">
        <v>20</v>
      </c>
      <c r="K126">
        <v>0</v>
      </c>
      <c r="M126" s="2">
        <v>1</v>
      </c>
    </row>
    <row r="127" spans="1:13" x14ac:dyDescent="0.3">
      <c r="A127" s="1">
        <v>299</v>
      </c>
      <c r="B127" s="2">
        <v>45</v>
      </c>
      <c r="C127" s="2" t="s">
        <v>16</v>
      </c>
      <c r="D127" s="2" t="s">
        <v>17</v>
      </c>
      <c r="E127" s="2" t="s">
        <v>35</v>
      </c>
      <c r="F127" s="2">
        <v>45</v>
      </c>
      <c r="G127" s="2" t="s">
        <v>18</v>
      </c>
      <c r="H127" s="2" t="s">
        <v>22</v>
      </c>
      <c r="I127" s="2" t="s">
        <v>20</v>
      </c>
      <c r="J127" s="2" t="s">
        <v>94</v>
      </c>
      <c r="K127">
        <v>1</v>
      </c>
      <c r="M127" s="2">
        <v>1</v>
      </c>
    </row>
    <row r="128" spans="1:13" x14ac:dyDescent="0.3">
      <c r="A128" s="1">
        <v>301</v>
      </c>
      <c r="B128" s="2">
        <v>31</v>
      </c>
      <c r="C128" s="2" t="s">
        <v>10</v>
      </c>
      <c r="D128" s="2" t="s">
        <v>24</v>
      </c>
      <c r="E128" s="2" t="s">
        <v>12</v>
      </c>
      <c r="G128" s="2" t="s">
        <v>25</v>
      </c>
      <c r="H128" s="2" t="s">
        <v>14</v>
      </c>
      <c r="I128" s="2" t="s">
        <v>15</v>
      </c>
      <c r="K128">
        <v>0</v>
      </c>
      <c r="M128" s="2">
        <v>0</v>
      </c>
    </row>
    <row r="129" spans="1:13" x14ac:dyDescent="0.3">
      <c r="A129" s="1">
        <v>306</v>
      </c>
      <c r="B129" s="2">
        <v>29</v>
      </c>
      <c r="C129" s="2" t="s">
        <v>10</v>
      </c>
      <c r="D129" s="2" t="s">
        <v>11</v>
      </c>
      <c r="E129" s="2" t="s">
        <v>12</v>
      </c>
      <c r="G129" s="2" t="s">
        <v>13</v>
      </c>
      <c r="H129" s="2" t="s">
        <v>14</v>
      </c>
      <c r="I129" s="2" t="s">
        <v>15</v>
      </c>
      <c r="K129">
        <v>0</v>
      </c>
      <c r="M129" s="2">
        <v>0</v>
      </c>
    </row>
    <row r="130" spans="1:13" x14ac:dyDescent="0.3">
      <c r="A130" s="1">
        <v>310</v>
      </c>
      <c r="B130" s="2">
        <v>39</v>
      </c>
      <c r="C130" s="2" t="s">
        <v>10</v>
      </c>
      <c r="D130" s="2" t="s">
        <v>17</v>
      </c>
      <c r="E130" s="2" t="s">
        <v>12</v>
      </c>
      <c r="G130" s="2" t="s">
        <v>18</v>
      </c>
      <c r="H130" s="2" t="s">
        <v>19</v>
      </c>
      <c r="I130" s="2" t="s">
        <v>15</v>
      </c>
      <c r="K130">
        <v>0</v>
      </c>
      <c r="M130" s="2">
        <v>0</v>
      </c>
    </row>
    <row r="131" spans="1:13" x14ac:dyDescent="0.3">
      <c r="A131" s="1">
        <v>311</v>
      </c>
      <c r="B131" s="2">
        <v>51</v>
      </c>
      <c r="C131" s="2" t="s">
        <v>10</v>
      </c>
      <c r="D131" s="2" t="s">
        <v>87</v>
      </c>
      <c r="E131" s="2" t="s">
        <v>12</v>
      </c>
      <c r="G131" s="2" t="s">
        <v>54</v>
      </c>
      <c r="H131" s="2" t="s">
        <v>19</v>
      </c>
      <c r="I131" s="2" t="s">
        <v>15</v>
      </c>
      <c r="K131">
        <v>0</v>
      </c>
      <c r="M131" s="2">
        <v>0</v>
      </c>
    </row>
    <row r="132" spans="1:13" x14ac:dyDescent="0.3">
      <c r="A132" s="1">
        <v>313</v>
      </c>
      <c r="B132" s="2">
        <v>32</v>
      </c>
      <c r="C132" s="2" t="s">
        <v>10</v>
      </c>
      <c r="D132" s="2" t="s">
        <v>11</v>
      </c>
      <c r="E132" s="2" t="s">
        <v>12</v>
      </c>
      <c r="F132" s="2" t="s">
        <v>95</v>
      </c>
      <c r="G132" s="2" t="s">
        <v>13</v>
      </c>
      <c r="H132" s="2" t="s">
        <v>19</v>
      </c>
      <c r="I132" s="2" t="s">
        <v>15</v>
      </c>
      <c r="K132">
        <v>0</v>
      </c>
      <c r="M132" s="2">
        <v>0</v>
      </c>
    </row>
    <row r="133" spans="1:13" x14ac:dyDescent="0.3">
      <c r="A133" s="1">
        <v>315</v>
      </c>
      <c r="B133" s="2">
        <v>23</v>
      </c>
      <c r="C133" s="2" t="s">
        <v>16</v>
      </c>
      <c r="D133" s="2" t="s">
        <v>11</v>
      </c>
      <c r="E133" s="2" t="s">
        <v>12</v>
      </c>
      <c r="G133" s="2" t="s">
        <v>13</v>
      </c>
      <c r="H133" s="2" t="s">
        <v>14</v>
      </c>
      <c r="I133" s="2" t="s">
        <v>20</v>
      </c>
      <c r="J133" s="2" t="s">
        <v>96</v>
      </c>
      <c r="K133">
        <v>2</v>
      </c>
      <c r="M133" s="2">
        <v>1</v>
      </c>
    </row>
    <row r="134" spans="1:13" x14ac:dyDescent="0.3">
      <c r="A134" s="1">
        <v>318</v>
      </c>
      <c r="B134" s="2">
        <v>50</v>
      </c>
      <c r="C134" s="2" t="s">
        <v>10</v>
      </c>
      <c r="D134" s="2" t="s">
        <v>34</v>
      </c>
      <c r="E134" s="2" t="s">
        <v>12</v>
      </c>
      <c r="G134" s="2" t="s">
        <v>13</v>
      </c>
      <c r="H134" s="2" t="s">
        <v>30</v>
      </c>
      <c r="I134" s="2" t="s">
        <v>20</v>
      </c>
      <c r="J134" s="2" t="s">
        <v>97</v>
      </c>
      <c r="K134">
        <v>1</v>
      </c>
      <c r="M134" s="2">
        <v>1</v>
      </c>
    </row>
    <row r="135" spans="1:13" x14ac:dyDescent="0.3">
      <c r="A135" s="1">
        <v>319</v>
      </c>
      <c r="B135" s="2">
        <v>29</v>
      </c>
      <c r="C135" s="2" t="s">
        <v>16</v>
      </c>
      <c r="D135" s="2" t="s">
        <v>24</v>
      </c>
      <c r="E135" s="2" t="s">
        <v>12</v>
      </c>
      <c r="G135" s="2" t="s">
        <v>25</v>
      </c>
      <c r="H135" s="2" t="s">
        <v>14</v>
      </c>
      <c r="I135" s="2" t="s">
        <v>15</v>
      </c>
      <c r="K135">
        <v>0</v>
      </c>
      <c r="M135" s="2">
        <v>0</v>
      </c>
    </row>
    <row r="136" spans="1:13" x14ac:dyDescent="0.3">
      <c r="A136" s="1">
        <v>325</v>
      </c>
      <c r="B136" s="2">
        <v>39</v>
      </c>
      <c r="C136" s="2" t="s">
        <v>16</v>
      </c>
      <c r="D136" s="2" t="s">
        <v>24</v>
      </c>
      <c r="E136" s="2" t="s">
        <v>12</v>
      </c>
      <c r="F136" s="2" t="s">
        <v>98</v>
      </c>
      <c r="G136" s="2" t="s">
        <v>25</v>
      </c>
      <c r="H136" s="2" t="s">
        <v>22</v>
      </c>
      <c r="I136" s="2" t="s">
        <v>15</v>
      </c>
      <c r="K136">
        <v>0</v>
      </c>
      <c r="M136" s="2">
        <v>0</v>
      </c>
    </row>
    <row r="137" spans="1:13" x14ac:dyDescent="0.3">
      <c r="A137" s="1">
        <v>329</v>
      </c>
      <c r="B137" s="2">
        <v>30</v>
      </c>
      <c r="C137" s="2" t="s">
        <v>10</v>
      </c>
      <c r="D137" s="2" t="s">
        <v>11</v>
      </c>
      <c r="E137" s="2" t="s">
        <v>12</v>
      </c>
      <c r="G137" s="2" t="s">
        <v>13</v>
      </c>
      <c r="H137" s="2" t="s">
        <v>14</v>
      </c>
      <c r="I137" s="2" t="s">
        <v>20</v>
      </c>
      <c r="J137" s="2" t="s">
        <v>99</v>
      </c>
      <c r="K137">
        <v>3</v>
      </c>
      <c r="M137" s="2">
        <v>1</v>
      </c>
    </row>
    <row r="138" spans="1:13" x14ac:dyDescent="0.3">
      <c r="A138" s="1">
        <v>336</v>
      </c>
      <c r="B138" s="2">
        <v>37</v>
      </c>
      <c r="C138" s="2" t="s">
        <v>10</v>
      </c>
      <c r="D138" s="2" t="s">
        <v>24</v>
      </c>
      <c r="E138" s="2" t="s">
        <v>12</v>
      </c>
      <c r="G138" s="2" t="s">
        <v>13</v>
      </c>
      <c r="H138" s="2" t="s">
        <v>19</v>
      </c>
      <c r="I138" s="2" t="s">
        <v>20</v>
      </c>
      <c r="J138" s="2" t="s">
        <v>100</v>
      </c>
      <c r="K138">
        <v>1</v>
      </c>
      <c r="M138" s="2">
        <v>1</v>
      </c>
    </row>
    <row r="139" spans="1:13" x14ac:dyDescent="0.3">
      <c r="A139" s="1">
        <v>337</v>
      </c>
      <c r="B139" s="2">
        <v>27</v>
      </c>
      <c r="C139" s="2" t="s">
        <v>10</v>
      </c>
      <c r="D139" s="2" t="s">
        <v>11</v>
      </c>
      <c r="E139" s="2" t="s">
        <v>12</v>
      </c>
      <c r="G139" s="2" t="s">
        <v>13</v>
      </c>
      <c r="H139" s="2" t="s">
        <v>14</v>
      </c>
      <c r="I139" s="2" t="s">
        <v>15</v>
      </c>
      <c r="K139">
        <v>0</v>
      </c>
      <c r="M139" s="2">
        <v>0</v>
      </c>
    </row>
    <row r="140" spans="1:13" x14ac:dyDescent="0.3">
      <c r="A140" s="1">
        <v>346</v>
      </c>
      <c r="B140" s="2">
        <v>33</v>
      </c>
      <c r="C140" s="2" t="s">
        <v>10</v>
      </c>
      <c r="D140" s="2" t="s">
        <v>11</v>
      </c>
      <c r="E140" s="2" t="s">
        <v>35</v>
      </c>
      <c r="F140" s="2">
        <v>60</v>
      </c>
      <c r="G140" s="2" t="s">
        <v>13</v>
      </c>
      <c r="H140" s="2" t="s">
        <v>19</v>
      </c>
      <c r="I140" s="2" t="s">
        <v>20</v>
      </c>
      <c r="J140" s="2" t="s">
        <v>37</v>
      </c>
      <c r="K140">
        <v>1</v>
      </c>
      <c r="M140" s="2">
        <v>1</v>
      </c>
    </row>
    <row r="141" spans="1:13" x14ac:dyDescent="0.3">
      <c r="A141" s="1">
        <v>347</v>
      </c>
      <c r="B141" s="2">
        <v>39</v>
      </c>
      <c r="C141" s="2" t="s">
        <v>10</v>
      </c>
      <c r="D141" s="2" t="s">
        <v>17</v>
      </c>
      <c r="E141" s="2" t="s">
        <v>35</v>
      </c>
      <c r="F141" s="2">
        <v>30</v>
      </c>
      <c r="G141" s="2" t="s">
        <v>18</v>
      </c>
      <c r="H141" s="2" t="s">
        <v>14</v>
      </c>
      <c r="I141" s="2" t="s">
        <v>15</v>
      </c>
      <c r="K141">
        <v>0</v>
      </c>
      <c r="M141" s="2">
        <v>0</v>
      </c>
    </row>
    <row r="142" spans="1:13" x14ac:dyDescent="0.3">
      <c r="A142" s="1">
        <v>348</v>
      </c>
      <c r="B142" s="2">
        <v>58</v>
      </c>
      <c r="C142" s="2" t="s">
        <v>10</v>
      </c>
      <c r="D142" s="2" t="s">
        <v>24</v>
      </c>
      <c r="E142" s="2" t="s">
        <v>35</v>
      </c>
      <c r="F142" s="2">
        <v>20</v>
      </c>
      <c r="G142" s="2" t="s">
        <v>25</v>
      </c>
      <c r="H142" s="2" t="s">
        <v>19</v>
      </c>
      <c r="I142" s="2" t="s">
        <v>20</v>
      </c>
      <c r="J142" s="2" t="s">
        <v>101</v>
      </c>
      <c r="K142">
        <v>1</v>
      </c>
      <c r="M142" s="2">
        <v>1</v>
      </c>
    </row>
    <row r="143" spans="1:13" x14ac:dyDescent="0.3">
      <c r="A143" s="1">
        <v>349</v>
      </c>
      <c r="B143" s="2">
        <v>31</v>
      </c>
      <c r="C143" s="2" t="s">
        <v>16</v>
      </c>
      <c r="D143" s="2" t="s">
        <v>24</v>
      </c>
      <c r="E143" s="2" t="s">
        <v>35</v>
      </c>
      <c r="F143" s="2">
        <v>75</v>
      </c>
      <c r="G143" s="2" t="s">
        <v>25</v>
      </c>
      <c r="H143" s="2" t="s">
        <v>14</v>
      </c>
      <c r="I143" s="2" t="s">
        <v>15</v>
      </c>
      <c r="K143">
        <v>0</v>
      </c>
      <c r="M143" s="2">
        <v>0</v>
      </c>
    </row>
    <row r="144" spans="1:13" x14ac:dyDescent="0.3">
      <c r="A144" s="1">
        <v>350</v>
      </c>
      <c r="B144" s="2">
        <v>42</v>
      </c>
      <c r="C144" s="2" t="s">
        <v>10</v>
      </c>
      <c r="D144" s="2" t="s">
        <v>17</v>
      </c>
      <c r="E144" s="2" t="s">
        <v>35</v>
      </c>
      <c r="F144" s="2">
        <v>15</v>
      </c>
      <c r="G144" s="2" t="s">
        <v>18</v>
      </c>
      <c r="H144" s="2" t="s">
        <v>19</v>
      </c>
      <c r="I144" s="2" t="s">
        <v>15</v>
      </c>
      <c r="K144">
        <v>0</v>
      </c>
      <c r="M144" s="2">
        <v>0</v>
      </c>
    </row>
    <row r="145" spans="1:13" x14ac:dyDescent="0.3">
      <c r="A145" s="1">
        <v>352</v>
      </c>
      <c r="B145" s="2">
        <v>28</v>
      </c>
      <c r="C145" s="2" t="s">
        <v>10</v>
      </c>
      <c r="D145" s="2" t="s">
        <v>87</v>
      </c>
      <c r="E145" s="2" t="s">
        <v>35</v>
      </c>
      <c r="F145" s="2">
        <v>80</v>
      </c>
      <c r="G145" s="2" t="s">
        <v>54</v>
      </c>
      <c r="H145" s="2" t="s">
        <v>14</v>
      </c>
      <c r="I145" s="2" t="s">
        <v>20</v>
      </c>
      <c r="J145" s="2" t="s">
        <v>102</v>
      </c>
      <c r="K145">
        <v>2</v>
      </c>
      <c r="M145" s="2">
        <v>1</v>
      </c>
    </row>
    <row r="146" spans="1:13" x14ac:dyDescent="0.3">
      <c r="A146" s="1">
        <v>353</v>
      </c>
      <c r="B146" s="2">
        <v>48</v>
      </c>
      <c r="C146" s="2" t="s">
        <v>10</v>
      </c>
      <c r="D146" s="2" t="s">
        <v>17</v>
      </c>
      <c r="E146" s="2" t="s">
        <v>12</v>
      </c>
      <c r="G146" s="2" t="s">
        <v>18</v>
      </c>
      <c r="H146" s="2" t="s">
        <v>19</v>
      </c>
      <c r="I146" s="2" t="s">
        <v>15</v>
      </c>
      <c r="K146">
        <v>0</v>
      </c>
      <c r="M146" s="2">
        <v>0</v>
      </c>
    </row>
    <row r="147" spans="1:13" x14ac:dyDescent="0.3">
      <c r="A147" s="1">
        <v>354</v>
      </c>
      <c r="B147" s="2">
        <v>39</v>
      </c>
      <c r="C147" s="2" t="s">
        <v>16</v>
      </c>
      <c r="D147" s="2" t="s">
        <v>11</v>
      </c>
      <c r="E147" s="2" t="s">
        <v>35</v>
      </c>
      <c r="F147" s="2">
        <v>100</v>
      </c>
      <c r="G147" s="2" t="s">
        <v>13</v>
      </c>
      <c r="H147" s="2" t="s">
        <v>19</v>
      </c>
      <c r="I147" s="2" t="s">
        <v>20</v>
      </c>
      <c r="J147" s="2" t="s">
        <v>103</v>
      </c>
      <c r="K147">
        <v>2</v>
      </c>
      <c r="M147" s="2">
        <v>1</v>
      </c>
    </row>
    <row r="148" spans="1:13" x14ac:dyDescent="0.3">
      <c r="A148" s="1">
        <v>355</v>
      </c>
      <c r="B148" s="2">
        <v>36</v>
      </c>
      <c r="C148" s="2" t="s">
        <v>10</v>
      </c>
      <c r="D148" s="2" t="s">
        <v>11</v>
      </c>
      <c r="E148" s="2" t="s">
        <v>35</v>
      </c>
      <c r="F148" s="2">
        <v>40</v>
      </c>
      <c r="G148" s="2" t="s">
        <v>13</v>
      </c>
      <c r="H148" s="2" t="s">
        <v>19</v>
      </c>
      <c r="I148" s="2" t="s">
        <v>15</v>
      </c>
      <c r="K148">
        <v>0</v>
      </c>
      <c r="M148" s="2">
        <v>0</v>
      </c>
    </row>
    <row r="149" spans="1:13" x14ac:dyDescent="0.3">
      <c r="A149" s="1">
        <v>356</v>
      </c>
      <c r="B149" s="2">
        <v>59</v>
      </c>
      <c r="C149" s="2" t="s">
        <v>16</v>
      </c>
      <c r="D149" s="2" t="s">
        <v>17</v>
      </c>
      <c r="E149" s="2" t="s">
        <v>35</v>
      </c>
      <c r="F149" s="3" t="s">
        <v>104</v>
      </c>
      <c r="G149" s="2" t="s">
        <v>18</v>
      </c>
      <c r="H149" s="2" t="s">
        <v>22</v>
      </c>
      <c r="I149" s="2" t="s">
        <v>15</v>
      </c>
      <c r="K149">
        <v>0</v>
      </c>
      <c r="M149" s="2">
        <v>0</v>
      </c>
    </row>
    <row r="150" spans="1:13" x14ac:dyDescent="0.3">
      <c r="A150" s="1">
        <v>358</v>
      </c>
      <c r="B150" s="2">
        <v>55</v>
      </c>
      <c r="C150" s="2" t="s">
        <v>16</v>
      </c>
      <c r="D150" s="2" t="s">
        <v>17</v>
      </c>
      <c r="E150" s="2" t="s">
        <v>35</v>
      </c>
      <c r="F150" s="2">
        <v>100</v>
      </c>
      <c r="G150" s="2" t="s">
        <v>18</v>
      </c>
      <c r="H150" s="2" t="s">
        <v>22</v>
      </c>
      <c r="I150" s="2" t="s">
        <v>20</v>
      </c>
      <c r="J150" s="2" t="s">
        <v>105</v>
      </c>
      <c r="K150">
        <v>2</v>
      </c>
      <c r="M150" s="2">
        <v>1</v>
      </c>
    </row>
    <row r="151" spans="1:13" x14ac:dyDescent="0.3">
      <c r="A151" s="1">
        <v>359</v>
      </c>
      <c r="B151" s="2">
        <v>44</v>
      </c>
      <c r="C151" s="2" t="s">
        <v>10</v>
      </c>
      <c r="D151" s="2" t="s">
        <v>24</v>
      </c>
      <c r="E151" s="2" t="s">
        <v>12</v>
      </c>
      <c r="G151" s="2" t="s">
        <v>25</v>
      </c>
      <c r="H151" s="2" t="s">
        <v>22</v>
      </c>
      <c r="I151" s="2" t="s">
        <v>20</v>
      </c>
      <c r="K151">
        <v>0</v>
      </c>
      <c r="M151" s="2">
        <v>1</v>
      </c>
    </row>
    <row r="152" spans="1:13" x14ac:dyDescent="0.3">
      <c r="A152" s="1">
        <v>368</v>
      </c>
      <c r="B152" s="2">
        <v>44</v>
      </c>
      <c r="C152" s="2" t="s">
        <v>16</v>
      </c>
      <c r="D152" s="2" t="s">
        <v>11</v>
      </c>
      <c r="E152" s="2" t="s">
        <v>35</v>
      </c>
      <c r="G152" s="2" t="s">
        <v>13</v>
      </c>
      <c r="H152" s="2" t="s">
        <v>22</v>
      </c>
      <c r="I152" s="2" t="s">
        <v>20</v>
      </c>
      <c r="J152" s="2" t="s">
        <v>106</v>
      </c>
      <c r="K152">
        <v>3</v>
      </c>
      <c r="M152" s="2">
        <v>1</v>
      </c>
    </row>
    <row r="153" spans="1:13" x14ac:dyDescent="0.3">
      <c r="A153" s="1">
        <v>369</v>
      </c>
      <c r="B153" s="2">
        <v>50</v>
      </c>
      <c r="C153" s="2" t="s">
        <v>10</v>
      </c>
      <c r="D153" s="2" t="s">
        <v>24</v>
      </c>
      <c r="E153" s="2" t="s">
        <v>35</v>
      </c>
      <c r="F153" s="2">
        <v>55</v>
      </c>
      <c r="G153" s="2" t="s">
        <v>25</v>
      </c>
      <c r="H153" s="2" t="s">
        <v>19</v>
      </c>
      <c r="I153" s="2" t="s">
        <v>15</v>
      </c>
      <c r="K153">
        <v>0</v>
      </c>
      <c r="M153" s="2">
        <v>0</v>
      </c>
    </row>
    <row r="154" spans="1:13" x14ac:dyDescent="0.3">
      <c r="A154" s="1">
        <v>370</v>
      </c>
      <c r="B154" s="2">
        <v>26</v>
      </c>
      <c r="C154" s="2" t="s">
        <v>10</v>
      </c>
      <c r="D154" s="2" t="s">
        <v>24</v>
      </c>
      <c r="E154" s="2" t="s">
        <v>35</v>
      </c>
      <c r="F154" s="2">
        <v>80</v>
      </c>
      <c r="G154" s="2" t="s">
        <v>25</v>
      </c>
      <c r="H154" s="2" t="s">
        <v>14</v>
      </c>
      <c r="I154" s="2" t="s">
        <v>20</v>
      </c>
      <c r="J154" s="2" t="s">
        <v>107</v>
      </c>
      <c r="K154">
        <v>2</v>
      </c>
      <c r="M154" s="2">
        <v>1</v>
      </c>
    </row>
    <row r="155" spans="1:13" x14ac:dyDescent="0.3">
      <c r="A155" s="1">
        <v>371</v>
      </c>
      <c r="B155" s="2">
        <v>36</v>
      </c>
      <c r="C155" s="2" t="s">
        <v>10</v>
      </c>
      <c r="D155" s="2" t="s">
        <v>24</v>
      </c>
      <c r="E155" s="2" t="s">
        <v>35</v>
      </c>
      <c r="F155" s="2">
        <v>24</v>
      </c>
      <c r="G155" s="2" t="s">
        <v>25</v>
      </c>
      <c r="H155" s="2" t="s">
        <v>19</v>
      </c>
      <c r="I155" s="2" t="s">
        <v>20</v>
      </c>
      <c r="J155" s="2" t="s">
        <v>37</v>
      </c>
      <c r="K155">
        <v>1</v>
      </c>
      <c r="M155" s="2">
        <v>1</v>
      </c>
    </row>
    <row r="156" spans="1:13" x14ac:dyDescent="0.3">
      <c r="A156" s="1">
        <v>372</v>
      </c>
      <c r="B156" s="2">
        <v>30</v>
      </c>
      <c r="C156" s="2" t="s">
        <v>16</v>
      </c>
      <c r="D156" s="2" t="s">
        <v>11</v>
      </c>
      <c r="E156" s="2" t="s">
        <v>35</v>
      </c>
      <c r="F156" s="2">
        <v>80</v>
      </c>
      <c r="G156" s="2" t="s">
        <v>13</v>
      </c>
      <c r="H156" s="2" t="s">
        <v>19</v>
      </c>
      <c r="I156" s="2" t="s">
        <v>20</v>
      </c>
      <c r="J156" s="2" t="s">
        <v>108</v>
      </c>
      <c r="K156">
        <v>1</v>
      </c>
      <c r="M156" s="2">
        <v>1</v>
      </c>
    </row>
    <row r="157" spans="1:13" x14ac:dyDescent="0.3">
      <c r="A157" s="1">
        <v>373</v>
      </c>
      <c r="B157" s="2">
        <v>32</v>
      </c>
      <c r="C157" s="2" t="s">
        <v>16</v>
      </c>
      <c r="D157" s="2" t="s">
        <v>11</v>
      </c>
      <c r="E157" s="2" t="s">
        <v>35</v>
      </c>
      <c r="F157" s="2">
        <v>20</v>
      </c>
      <c r="G157" s="2" t="s">
        <v>13</v>
      </c>
      <c r="H157" s="2" t="s">
        <v>19</v>
      </c>
      <c r="I157" s="2" t="s">
        <v>15</v>
      </c>
      <c r="K157">
        <v>0</v>
      </c>
      <c r="M157" s="2">
        <v>0</v>
      </c>
    </row>
    <row r="158" spans="1:13" x14ac:dyDescent="0.3">
      <c r="A158" s="1">
        <v>374</v>
      </c>
      <c r="B158" s="2">
        <v>42</v>
      </c>
      <c r="C158" s="2" t="s">
        <v>16</v>
      </c>
      <c r="D158" s="2" t="s">
        <v>24</v>
      </c>
      <c r="E158" s="2" t="s">
        <v>35</v>
      </c>
      <c r="F158" s="2">
        <v>25</v>
      </c>
      <c r="G158" s="2" t="s">
        <v>25</v>
      </c>
      <c r="H158" s="2" t="s">
        <v>19</v>
      </c>
      <c r="I158" s="2" t="s">
        <v>15</v>
      </c>
      <c r="K158">
        <v>0</v>
      </c>
      <c r="M158" s="2">
        <v>0</v>
      </c>
    </row>
    <row r="159" spans="1:13" x14ac:dyDescent="0.3">
      <c r="A159" s="1">
        <v>375</v>
      </c>
      <c r="B159" s="2">
        <v>45</v>
      </c>
      <c r="C159" s="2" t="s">
        <v>10</v>
      </c>
      <c r="D159" s="2" t="s">
        <v>24</v>
      </c>
      <c r="E159" s="2" t="s">
        <v>12</v>
      </c>
      <c r="G159" s="2" t="s">
        <v>25</v>
      </c>
      <c r="H159" s="2" t="s">
        <v>22</v>
      </c>
      <c r="I159" s="2" t="s">
        <v>20</v>
      </c>
      <c r="J159" s="2" t="s">
        <v>109</v>
      </c>
      <c r="K159">
        <v>1</v>
      </c>
      <c r="M159" s="2">
        <v>1</v>
      </c>
    </row>
    <row r="160" spans="1:13" x14ac:dyDescent="0.3">
      <c r="A160" s="1">
        <v>376</v>
      </c>
      <c r="B160" s="2">
        <v>52</v>
      </c>
      <c r="C160" s="2" t="s">
        <v>10</v>
      </c>
      <c r="D160" s="2" t="s">
        <v>11</v>
      </c>
      <c r="E160" s="2" t="s">
        <v>12</v>
      </c>
      <c r="G160" s="2" t="s">
        <v>13</v>
      </c>
      <c r="H160" s="2" t="s">
        <v>30</v>
      </c>
      <c r="I160" s="2" t="s">
        <v>20</v>
      </c>
      <c r="J160" s="2" t="s">
        <v>110</v>
      </c>
      <c r="K160">
        <v>1</v>
      </c>
      <c r="M160" s="2">
        <v>1</v>
      </c>
    </row>
    <row r="161" spans="1:13" x14ac:dyDescent="0.3">
      <c r="A161" s="1">
        <v>377</v>
      </c>
      <c r="B161" s="2">
        <v>60</v>
      </c>
      <c r="C161" s="2" t="s">
        <v>10</v>
      </c>
      <c r="D161" s="2" t="s">
        <v>24</v>
      </c>
      <c r="E161" s="2" t="s">
        <v>12</v>
      </c>
      <c r="G161" s="2" t="s">
        <v>25</v>
      </c>
      <c r="H161" s="2" t="s">
        <v>22</v>
      </c>
      <c r="I161" s="2" t="s">
        <v>20</v>
      </c>
      <c r="J161" s="2" t="s">
        <v>37</v>
      </c>
      <c r="K161">
        <v>1</v>
      </c>
      <c r="M161" s="2">
        <v>1</v>
      </c>
    </row>
    <row r="162" spans="1:13" x14ac:dyDescent="0.3">
      <c r="A162" s="1">
        <v>378</v>
      </c>
      <c r="B162" s="2">
        <v>25</v>
      </c>
      <c r="C162" s="2" t="s">
        <v>10</v>
      </c>
      <c r="D162" s="2" t="s">
        <v>11</v>
      </c>
      <c r="E162" s="2" t="s">
        <v>12</v>
      </c>
      <c r="G162" s="2" t="s">
        <v>13</v>
      </c>
      <c r="H162" s="2" t="s">
        <v>14</v>
      </c>
      <c r="I162" s="2" t="s">
        <v>20</v>
      </c>
      <c r="J162" s="2" t="s">
        <v>110</v>
      </c>
      <c r="K162">
        <v>1</v>
      </c>
      <c r="M162" s="2">
        <v>1</v>
      </c>
    </row>
    <row r="163" spans="1:13" x14ac:dyDescent="0.3">
      <c r="A163" s="1">
        <v>379</v>
      </c>
      <c r="B163" s="2">
        <v>26</v>
      </c>
      <c r="C163" s="2" t="s">
        <v>16</v>
      </c>
      <c r="D163" s="2" t="s">
        <v>24</v>
      </c>
      <c r="E163" s="2" t="s">
        <v>12</v>
      </c>
      <c r="G163" s="2" t="s">
        <v>25</v>
      </c>
      <c r="H163" s="2" t="s">
        <v>14</v>
      </c>
      <c r="I163" s="2" t="s">
        <v>15</v>
      </c>
      <c r="K163">
        <v>0</v>
      </c>
      <c r="M163" s="2">
        <v>0</v>
      </c>
    </row>
    <row r="164" spans="1:13" x14ac:dyDescent="0.3">
      <c r="A164" s="1">
        <v>381</v>
      </c>
      <c r="B164" s="2">
        <v>52</v>
      </c>
      <c r="C164" s="2" t="s">
        <v>10</v>
      </c>
      <c r="D164" s="2" t="s">
        <v>17</v>
      </c>
      <c r="E164" s="2" t="s">
        <v>35</v>
      </c>
      <c r="F164" s="2">
        <v>28</v>
      </c>
      <c r="G164" s="2" t="s">
        <v>18</v>
      </c>
      <c r="H164" s="2" t="s">
        <v>22</v>
      </c>
      <c r="I164" s="2" t="s">
        <v>20</v>
      </c>
      <c r="J164" s="2" t="s">
        <v>37</v>
      </c>
      <c r="K164">
        <v>1</v>
      </c>
      <c r="M164" s="2">
        <v>1</v>
      </c>
    </row>
    <row r="165" spans="1:13" x14ac:dyDescent="0.3">
      <c r="A165" s="1">
        <v>382</v>
      </c>
      <c r="B165" s="2">
        <v>60</v>
      </c>
      <c r="C165" s="2" t="s">
        <v>10</v>
      </c>
      <c r="D165" s="2" t="s">
        <v>11</v>
      </c>
      <c r="E165" s="2" t="s">
        <v>12</v>
      </c>
      <c r="G165" s="2" t="s">
        <v>13</v>
      </c>
      <c r="H165" s="2" t="s">
        <v>93</v>
      </c>
      <c r="I165" s="2" t="s">
        <v>20</v>
      </c>
      <c r="J165" s="2" t="s">
        <v>111</v>
      </c>
      <c r="K165">
        <v>1</v>
      </c>
      <c r="M165" s="2">
        <v>1</v>
      </c>
    </row>
    <row r="168" spans="1:13" x14ac:dyDescent="0.3">
      <c r="E168" s="2" t="s">
        <v>112</v>
      </c>
    </row>
    <row r="169" spans="1:13" x14ac:dyDescent="0.3">
      <c r="E169" s="2" t="s">
        <v>113</v>
      </c>
    </row>
    <row r="170" spans="1:13" x14ac:dyDescent="0.3">
      <c r="E170" s="2" t="s">
        <v>114</v>
      </c>
    </row>
    <row r="172" spans="1:13" x14ac:dyDescent="0.3">
      <c r="E172" s="4" t="s">
        <v>115</v>
      </c>
      <c r="F172" s="5" t="s">
        <v>116</v>
      </c>
      <c r="G172" s="5" t="s">
        <v>117</v>
      </c>
    </row>
    <row r="173" spans="1:13" x14ac:dyDescent="0.3">
      <c r="E173" s="4">
        <v>1</v>
      </c>
    </row>
    <row r="174" spans="1:13" x14ac:dyDescent="0.3">
      <c r="E174" s="4">
        <v>2</v>
      </c>
    </row>
    <row r="175" spans="1:13" x14ac:dyDescent="0.3">
      <c r="E175" s="4">
        <v>3</v>
      </c>
    </row>
    <row r="176" spans="1:13" x14ac:dyDescent="0.3">
      <c r="E176" s="4">
        <v>4</v>
      </c>
    </row>
  </sheetData>
  <autoFilter ref="A1:J165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6"/>
  <sheetViews>
    <sheetView topLeftCell="A83" workbookViewId="0">
      <selection activeCell="J15" sqref="J15"/>
    </sheetView>
  </sheetViews>
  <sheetFormatPr defaultRowHeight="14.4" x14ac:dyDescent="0.3"/>
  <sheetData>
    <row r="1" spans="1:11" x14ac:dyDescent="0.3">
      <c r="A1" s="22" t="s">
        <v>155</v>
      </c>
      <c r="B1" s="23" t="s">
        <v>125</v>
      </c>
      <c r="C1" s="23" t="s">
        <v>126</v>
      </c>
    </row>
    <row r="2" spans="1:11" x14ac:dyDescent="0.3">
      <c r="B2" s="2">
        <v>33</v>
      </c>
      <c r="C2" s="2">
        <v>26</v>
      </c>
    </row>
    <row r="3" spans="1:11" x14ac:dyDescent="0.3">
      <c r="B3" s="2">
        <v>49</v>
      </c>
      <c r="C3" s="2">
        <v>47</v>
      </c>
      <c r="E3" t="s">
        <v>127</v>
      </c>
      <c r="I3" t="s">
        <v>135</v>
      </c>
    </row>
    <row r="4" spans="1:11" ht="15" thickBot="1" x14ac:dyDescent="0.35">
      <c r="B4" s="2">
        <v>31</v>
      </c>
      <c r="C4" s="2">
        <v>23</v>
      </c>
    </row>
    <row r="5" spans="1:11" x14ac:dyDescent="0.3">
      <c r="B5" s="2">
        <v>26</v>
      </c>
      <c r="C5" s="2">
        <v>33</v>
      </c>
      <c r="E5" s="9"/>
      <c r="F5" s="23" t="s">
        <v>125</v>
      </c>
      <c r="G5" s="23" t="s">
        <v>126</v>
      </c>
      <c r="I5" s="9"/>
      <c r="J5" s="23" t="s">
        <v>125</v>
      </c>
      <c r="K5" s="23" t="s">
        <v>126</v>
      </c>
    </row>
    <row r="6" spans="1:11" x14ac:dyDescent="0.3">
      <c r="B6" s="2">
        <v>26</v>
      </c>
      <c r="C6" s="2">
        <v>55</v>
      </c>
      <c r="E6" s="7" t="s">
        <v>128</v>
      </c>
      <c r="F6" s="7">
        <v>39.882352941176471</v>
      </c>
      <c r="G6" s="7">
        <v>36.493670886075947</v>
      </c>
      <c r="I6" s="7" t="s">
        <v>128</v>
      </c>
      <c r="J6" s="10">
        <v>39.882352941176471</v>
      </c>
      <c r="K6" s="10">
        <v>36.493670886075947</v>
      </c>
    </row>
    <row r="7" spans="1:11" x14ac:dyDescent="0.3">
      <c r="B7" s="2">
        <v>49</v>
      </c>
      <c r="C7" s="2">
        <v>45</v>
      </c>
      <c r="E7" s="7" t="s">
        <v>129</v>
      </c>
      <c r="F7" s="7">
        <v>126.81932773109259</v>
      </c>
      <c r="G7" s="7">
        <v>94.868549172346547</v>
      </c>
      <c r="I7" s="7" t="s">
        <v>129</v>
      </c>
      <c r="J7" s="7">
        <v>126.81932773109259</v>
      </c>
      <c r="K7" s="7">
        <v>94.868549172346547</v>
      </c>
    </row>
    <row r="8" spans="1:11" x14ac:dyDescent="0.3">
      <c r="B8" s="2">
        <v>31</v>
      </c>
      <c r="C8" s="2">
        <v>55</v>
      </c>
      <c r="E8" s="7" t="s">
        <v>130</v>
      </c>
      <c r="F8" s="7">
        <v>85</v>
      </c>
      <c r="G8" s="7">
        <v>79</v>
      </c>
      <c r="I8" s="7" t="s">
        <v>130</v>
      </c>
      <c r="J8" s="7">
        <v>85</v>
      </c>
      <c r="K8" s="7">
        <v>79</v>
      </c>
    </row>
    <row r="9" spans="1:11" x14ac:dyDescent="0.3">
      <c r="B9" s="2">
        <v>40</v>
      </c>
      <c r="C9" s="2">
        <v>57</v>
      </c>
      <c r="E9" s="7" t="s">
        <v>131</v>
      </c>
      <c r="F9" s="7">
        <v>84</v>
      </c>
      <c r="G9" s="7">
        <v>78</v>
      </c>
      <c r="I9" s="7" t="s">
        <v>136</v>
      </c>
      <c r="J9" s="7">
        <v>111.43561953614079</v>
      </c>
      <c r="K9" s="7"/>
    </row>
    <row r="10" spans="1:11" x14ac:dyDescent="0.3">
      <c r="B10" s="2">
        <v>32</v>
      </c>
      <c r="C10" s="2">
        <v>29</v>
      </c>
      <c r="E10" s="7" t="s">
        <v>132</v>
      </c>
      <c r="F10" s="24">
        <v>1.3367899987666243</v>
      </c>
      <c r="G10" s="7"/>
      <c r="I10" s="7" t="s">
        <v>137</v>
      </c>
      <c r="J10" s="7">
        <v>0</v>
      </c>
      <c r="K10" s="7"/>
    </row>
    <row r="11" spans="1:11" x14ac:dyDescent="0.3">
      <c r="B11" s="2">
        <v>50</v>
      </c>
      <c r="C11" s="2">
        <v>29</v>
      </c>
      <c r="E11" s="7" t="s">
        <v>133</v>
      </c>
      <c r="F11" s="24">
        <v>9.783678100456901E-2</v>
      </c>
      <c r="G11" s="7"/>
      <c r="I11" s="7" t="s">
        <v>131</v>
      </c>
      <c r="J11" s="7">
        <v>162</v>
      </c>
      <c r="K11" s="7"/>
    </row>
    <row r="12" spans="1:11" ht="15" thickBot="1" x14ac:dyDescent="0.35">
      <c r="B12" s="2">
        <v>65</v>
      </c>
      <c r="C12" s="2">
        <v>31</v>
      </c>
      <c r="E12" s="8" t="s">
        <v>134</v>
      </c>
      <c r="F12" s="8">
        <v>1.4468468428504555</v>
      </c>
      <c r="G12" s="8"/>
      <c r="I12" s="7" t="s">
        <v>138</v>
      </c>
      <c r="J12" s="24">
        <v>2.0540920009584251</v>
      </c>
      <c r="K12" s="7"/>
    </row>
    <row r="13" spans="1:11" x14ac:dyDescent="0.3">
      <c r="B13" s="2">
        <v>25</v>
      </c>
      <c r="C13" s="2">
        <v>25</v>
      </c>
      <c r="I13" s="7" t="s">
        <v>139</v>
      </c>
      <c r="J13" s="7">
        <v>2.0786850655939187E-2</v>
      </c>
      <c r="K13" s="7"/>
    </row>
    <row r="14" spans="1:11" x14ac:dyDescent="0.3">
      <c r="B14" s="2">
        <v>39</v>
      </c>
      <c r="C14" s="2">
        <v>38</v>
      </c>
      <c r="I14" s="7" t="s">
        <v>140</v>
      </c>
      <c r="J14" s="7">
        <v>1.6543139565269314</v>
      </c>
      <c r="K14" s="7"/>
    </row>
    <row r="15" spans="1:11" x14ac:dyDescent="0.3">
      <c r="B15" s="2">
        <v>32</v>
      </c>
      <c r="C15" s="2">
        <v>29</v>
      </c>
      <c r="I15" s="7" t="s">
        <v>141</v>
      </c>
      <c r="J15" s="25">
        <v>4.1573701311878375E-2</v>
      </c>
      <c r="K15" s="7"/>
    </row>
    <row r="16" spans="1:11" ht="15" thickBot="1" x14ac:dyDescent="0.35">
      <c r="B16" s="2">
        <v>46</v>
      </c>
      <c r="C16" s="2">
        <v>47</v>
      </c>
      <c r="I16" s="8" t="s">
        <v>142</v>
      </c>
      <c r="J16" s="8">
        <v>1.9747157859237898</v>
      </c>
      <c r="K16" s="8"/>
    </row>
    <row r="17" spans="2:3" x14ac:dyDescent="0.3">
      <c r="B17" s="2">
        <v>55</v>
      </c>
      <c r="C17" s="2">
        <v>36</v>
      </c>
    </row>
    <row r="18" spans="2:3" x14ac:dyDescent="0.3">
      <c r="B18" s="2">
        <v>37</v>
      </c>
      <c r="C18" s="2">
        <v>48</v>
      </c>
    </row>
    <row r="19" spans="2:3" x14ac:dyDescent="0.3">
      <c r="B19" s="2">
        <v>42</v>
      </c>
      <c r="C19" s="2">
        <v>27</v>
      </c>
    </row>
    <row r="20" spans="2:3" x14ac:dyDescent="0.3">
      <c r="B20" s="2">
        <v>36</v>
      </c>
      <c r="C20" s="2">
        <v>27</v>
      </c>
    </row>
    <row r="21" spans="2:3" x14ac:dyDescent="0.3">
      <c r="B21" s="2">
        <v>42</v>
      </c>
      <c r="C21" s="2">
        <v>34</v>
      </c>
    </row>
    <row r="22" spans="2:3" x14ac:dyDescent="0.3">
      <c r="B22" s="2">
        <v>28</v>
      </c>
      <c r="C22" s="2">
        <v>47</v>
      </c>
    </row>
    <row r="23" spans="2:3" x14ac:dyDescent="0.3">
      <c r="B23" s="2">
        <v>41</v>
      </c>
      <c r="C23" s="2">
        <v>37</v>
      </c>
    </row>
    <row r="24" spans="2:3" x14ac:dyDescent="0.3">
      <c r="B24" s="2">
        <v>25</v>
      </c>
      <c r="C24" s="2">
        <v>29</v>
      </c>
    </row>
    <row r="25" spans="2:3" x14ac:dyDescent="0.3">
      <c r="B25" s="2">
        <v>23</v>
      </c>
      <c r="C25" s="2">
        <v>26</v>
      </c>
    </row>
    <row r="26" spans="2:3" x14ac:dyDescent="0.3">
      <c r="B26" s="2">
        <v>41</v>
      </c>
      <c r="C26" s="2">
        <v>33</v>
      </c>
    </row>
    <row r="27" spans="2:3" x14ac:dyDescent="0.3">
      <c r="B27" s="2">
        <v>45</v>
      </c>
      <c r="C27" s="2">
        <v>41</v>
      </c>
    </row>
    <row r="28" spans="2:3" x14ac:dyDescent="0.3">
      <c r="B28" s="2">
        <v>39</v>
      </c>
      <c r="C28" s="2">
        <v>25</v>
      </c>
    </row>
    <row r="29" spans="2:3" x14ac:dyDescent="0.3">
      <c r="B29" s="2">
        <v>33</v>
      </c>
      <c r="C29" s="2">
        <v>30</v>
      </c>
    </row>
    <row r="30" spans="2:3" x14ac:dyDescent="0.3">
      <c r="B30" s="2">
        <v>32</v>
      </c>
      <c r="C30" s="2">
        <v>56</v>
      </c>
    </row>
    <row r="31" spans="2:3" x14ac:dyDescent="0.3">
      <c r="B31" s="2">
        <v>30</v>
      </c>
      <c r="C31" s="2">
        <v>26</v>
      </c>
    </row>
    <row r="32" spans="2:3" x14ac:dyDescent="0.3">
      <c r="B32" s="2">
        <v>24</v>
      </c>
      <c r="C32" s="2">
        <v>21</v>
      </c>
    </row>
    <row r="33" spans="2:3" x14ac:dyDescent="0.3">
      <c r="B33" s="2">
        <v>43</v>
      </c>
      <c r="C33" s="2">
        <v>48</v>
      </c>
    </row>
    <row r="34" spans="2:3" x14ac:dyDescent="0.3">
      <c r="B34" s="2">
        <v>46</v>
      </c>
      <c r="C34" s="2">
        <v>34</v>
      </c>
    </row>
    <row r="35" spans="2:3" x14ac:dyDescent="0.3">
      <c r="B35" s="2">
        <v>30</v>
      </c>
      <c r="C35" s="2">
        <v>29</v>
      </c>
    </row>
    <row r="36" spans="2:3" x14ac:dyDescent="0.3">
      <c r="B36" s="2">
        <v>54</v>
      </c>
      <c r="C36" s="2">
        <v>38</v>
      </c>
    </row>
    <row r="37" spans="2:3" x14ac:dyDescent="0.3">
      <c r="B37" s="2">
        <v>39</v>
      </c>
      <c r="C37" s="2">
        <v>22</v>
      </c>
    </row>
    <row r="38" spans="2:3" x14ac:dyDescent="0.3">
      <c r="B38" s="2">
        <v>45</v>
      </c>
      <c r="C38" s="2">
        <v>39</v>
      </c>
    </row>
    <row r="39" spans="2:3" x14ac:dyDescent="0.3">
      <c r="B39" s="2">
        <v>51</v>
      </c>
      <c r="C39" s="2">
        <v>41</v>
      </c>
    </row>
    <row r="40" spans="2:3" x14ac:dyDescent="0.3">
      <c r="B40" s="2">
        <v>48</v>
      </c>
      <c r="C40" s="2">
        <v>47</v>
      </c>
    </row>
    <row r="41" spans="2:3" x14ac:dyDescent="0.3">
      <c r="B41" s="2">
        <v>28</v>
      </c>
      <c r="C41" s="2">
        <v>34</v>
      </c>
    </row>
    <row r="42" spans="2:3" x14ac:dyDescent="0.3">
      <c r="B42" s="2">
        <v>55</v>
      </c>
      <c r="C42" s="2">
        <v>32</v>
      </c>
    </row>
    <row r="43" spans="2:3" x14ac:dyDescent="0.3">
      <c r="B43" s="2">
        <v>58</v>
      </c>
      <c r="C43" s="2">
        <v>27</v>
      </c>
    </row>
    <row r="44" spans="2:3" x14ac:dyDescent="0.3">
      <c r="B44" s="2">
        <v>47</v>
      </c>
      <c r="C44" s="2">
        <v>30</v>
      </c>
    </row>
    <row r="45" spans="2:3" x14ac:dyDescent="0.3">
      <c r="B45" s="2">
        <v>30</v>
      </c>
      <c r="C45" s="2">
        <v>30</v>
      </c>
    </row>
    <row r="46" spans="2:3" x14ac:dyDescent="0.3">
      <c r="B46" s="2">
        <v>46</v>
      </c>
      <c r="C46" s="2">
        <v>37</v>
      </c>
    </row>
    <row r="47" spans="2:3" x14ac:dyDescent="0.3">
      <c r="B47" s="2">
        <v>46</v>
      </c>
      <c r="C47" s="2">
        <v>47</v>
      </c>
    </row>
    <row r="48" spans="2:3" x14ac:dyDescent="0.3">
      <c r="B48" s="2">
        <v>47</v>
      </c>
      <c r="C48" s="2">
        <v>37</v>
      </c>
    </row>
    <row r="49" spans="2:3" x14ac:dyDescent="0.3">
      <c r="B49" s="2">
        <v>29</v>
      </c>
      <c r="C49" s="2">
        <v>40</v>
      </c>
    </row>
    <row r="50" spans="2:3" x14ac:dyDescent="0.3">
      <c r="B50" s="2">
        <v>47</v>
      </c>
      <c r="C50" s="2">
        <v>50</v>
      </c>
    </row>
    <row r="51" spans="2:3" x14ac:dyDescent="0.3">
      <c r="B51" s="2">
        <v>51</v>
      </c>
      <c r="C51" s="2">
        <v>36</v>
      </c>
    </row>
    <row r="52" spans="2:3" x14ac:dyDescent="0.3">
      <c r="B52" s="2">
        <v>46</v>
      </c>
      <c r="C52" s="2">
        <v>25</v>
      </c>
    </row>
    <row r="53" spans="2:3" x14ac:dyDescent="0.3">
      <c r="B53" s="2">
        <v>36</v>
      </c>
      <c r="C53" s="2">
        <v>31</v>
      </c>
    </row>
    <row r="54" spans="2:3" x14ac:dyDescent="0.3">
      <c r="B54" s="2">
        <v>21</v>
      </c>
      <c r="C54" s="2">
        <v>27</v>
      </c>
    </row>
    <row r="55" spans="2:3" x14ac:dyDescent="0.3">
      <c r="B55" s="2">
        <v>35</v>
      </c>
      <c r="C55" s="2">
        <v>44</v>
      </c>
    </row>
    <row r="56" spans="2:3" x14ac:dyDescent="0.3">
      <c r="B56" s="2">
        <v>28</v>
      </c>
      <c r="C56" s="2">
        <v>51</v>
      </c>
    </row>
    <row r="57" spans="2:3" x14ac:dyDescent="0.3">
      <c r="B57" s="2">
        <v>62</v>
      </c>
      <c r="C57" s="2">
        <v>45</v>
      </c>
    </row>
    <row r="58" spans="2:3" x14ac:dyDescent="0.3">
      <c r="B58" s="2">
        <v>32</v>
      </c>
      <c r="C58" s="2">
        <v>42</v>
      </c>
    </row>
    <row r="59" spans="2:3" x14ac:dyDescent="0.3">
      <c r="B59" s="2">
        <v>45</v>
      </c>
      <c r="C59" s="2">
        <v>21</v>
      </c>
    </row>
    <row r="60" spans="2:3" x14ac:dyDescent="0.3">
      <c r="B60" s="2">
        <v>22</v>
      </c>
      <c r="C60" s="2">
        <v>51</v>
      </c>
    </row>
    <row r="61" spans="2:3" x14ac:dyDescent="0.3">
      <c r="B61" s="2">
        <v>25</v>
      </c>
      <c r="C61" s="2">
        <v>28</v>
      </c>
    </row>
    <row r="62" spans="2:3" x14ac:dyDescent="0.3">
      <c r="B62" s="2">
        <v>37</v>
      </c>
      <c r="C62" s="2">
        <v>26</v>
      </c>
    </row>
    <row r="63" spans="2:3" x14ac:dyDescent="0.3">
      <c r="B63" s="2">
        <v>53</v>
      </c>
      <c r="C63" s="2">
        <v>31</v>
      </c>
    </row>
    <row r="64" spans="2:3" x14ac:dyDescent="0.3">
      <c r="B64" s="2">
        <v>26</v>
      </c>
      <c r="C64" s="2">
        <v>29</v>
      </c>
    </row>
    <row r="65" spans="2:3" x14ac:dyDescent="0.3">
      <c r="B65" s="2">
        <v>63</v>
      </c>
      <c r="C65" s="2">
        <v>39</v>
      </c>
    </row>
    <row r="66" spans="2:3" x14ac:dyDescent="0.3">
      <c r="B66" s="2">
        <v>45</v>
      </c>
      <c r="C66" s="2">
        <v>51</v>
      </c>
    </row>
    <row r="67" spans="2:3" x14ac:dyDescent="0.3">
      <c r="B67" s="2">
        <v>23</v>
      </c>
      <c r="C67" s="2">
        <v>32</v>
      </c>
    </row>
    <row r="68" spans="2:3" x14ac:dyDescent="0.3">
      <c r="B68" s="2">
        <v>50</v>
      </c>
      <c r="C68" s="2">
        <v>29</v>
      </c>
    </row>
    <row r="69" spans="2:3" x14ac:dyDescent="0.3">
      <c r="B69" s="2">
        <v>30</v>
      </c>
      <c r="C69" s="2">
        <v>39</v>
      </c>
    </row>
    <row r="70" spans="2:3" x14ac:dyDescent="0.3">
      <c r="B70" s="2">
        <v>37</v>
      </c>
      <c r="C70" s="2">
        <v>27</v>
      </c>
    </row>
    <row r="71" spans="2:3" x14ac:dyDescent="0.3">
      <c r="B71" s="2">
        <v>33</v>
      </c>
      <c r="C71" s="2">
        <v>39</v>
      </c>
    </row>
    <row r="72" spans="2:3" x14ac:dyDescent="0.3">
      <c r="B72" s="2">
        <v>58</v>
      </c>
      <c r="C72" s="2">
        <v>31</v>
      </c>
    </row>
    <row r="73" spans="2:3" x14ac:dyDescent="0.3">
      <c r="B73" s="2">
        <v>28</v>
      </c>
      <c r="C73" s="2">
        <v>42</v>
      </c>
    </row>
    <row r="74" spans="2:3" x14ac:dyDescent="0.3">
      <c r="B74" s="2">
        <v>39</v>
      </c>
      <c r="C74" s="2">
        <v>48</v>
      </c>
    </row>
    <row r="75" spans="2:3" x14ac:dyDescent="0.3">
      <c r="B75" s="2">
        <v>55</v>
      </c>
      <c r="C75" s="2">
        <v>36</v>
      </c>
    </row>
    <row r="76" spans="2:3" x14ac:dyDescent="0.3">
      <c r="B76" s="2">
        <v>44</v>
      </c>
      <c r="C76" s="2">
        <v>59</v>
      </c>
    </row>
    <row r="77" spans="2:3" x14ac:dyDescent="0.3">
      <c r="B77" s="2">
        <v>44</v>
      </c>
      <c r="C77" s="2">
        <v>50</v>
      </c>
    </row>
    <row r="78" spans="2:3" x14ac:dyDescent="0.3">
      <c r="B78" s="2">
        <v>26</v>
      </c>
      <c r="C78" s="2">
        <v>32</v>
      </c>
    </row>
    <row r="79" spans="2:3" x14ac:dyDescent="0.3">
      <c r="B79" s="2">
        <v>36</v>
      </c>
      <c r="C79" s="2">
        <v>42</v>
      </c>
    </row>
    <row r="80" spans="2:3" x14ac:dyDescent="0.3">
      <c r="B80" s="2">
        <v>30</v>
      </c>
      <c r="C80" s="2">
        <v>26</v>
      </c>
    </row>
    <row r="81" spans="2:2" x14ac:dyDescent="0.3">
      <c r="B81" s="2">
        <v>45</v>
      </c>
    </row>
    <row r="82" spans="2:2" x14ac:dyDescent="0.3">
      <c r="B82" s="2">
        <v>52</v>
      </c>
    </row>
    <row r="83" spans="2:2" x14ac:dyDescent="0.3">
      <c r="B83" s="2">
        <v>60</v>
      </c>
    </row>
    <row r="84" spans="2:2" x14ac:dyDescent="0.3">
      <c r="B84" s="2">
        <v>25</v>
      </c>
    </row>
    <row r="85" spans="2:2" x14ac:dyDescent="0.3">
      <c r="B85" s="2">
        <v>52</v>
      </c>
    </row>
    <row r="86" spans="2:2" x14ac:dyDescent="0.3">
      <c r="B86" s="2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6"/>
  <sheetViews>
    <sheetView workbookViewId="0">
      <selection activeCell="G22" sqref="G22"/>
    </sheetView>
  </sheetViews>
  <sheetFormatPr defaultRowHeight="14.4" x14ac:dyDescent="0.3"/>
  <cols>
    <col min="1" max="1" width="23.33203125" customWidth="1"/>
    <col min="2" max="2" width="15.6640625" bestFit="1" customWidth="1"/>
    <col min="3" max="3" width="8.44140625" customWidth="1"/>
    <col min="4" max="4" width="10.33203125" bestFit="1" customWidth="1"/>
    <col min="7" max="7" width="10.44140625" bestFit="1" customWidth="1"/>
  </cols>
  <sheetData>
    <row r="1" spans="1:6" x14ac:dyDescent="0.3">
      <c r="A1" s="11" t="s">
        <v>147</v>
      </c>
      <c r="B1" s="11" t="s">
        <v>146</v>
      </c>
    </row>
    <row r="2" spans="1:6" x14ac:dyDescent="0.3">
      <c r="A2" s="11" t="s">
        <v>144</v>
      </c>
      <c r="B2" t="s">
        <v>20</v>
      </c>
      <c r="C2" t="s">
        <v>15</v>
      </c>
      <c r="D2" t="s">
        <v>145</v>
      </c>
    </row>
    <row r="3" spans="1:6" x14ac:dyDescent="0.3">
      <c r="A3" s="12" t="s">
        <v>10</v>
      </c>
      <c r="B3" s="13">
        <v>44</v>
      </c>
      <c r="C3" s="13">
        <v>59</v>
      </c>
      <c r="D3" s="13">
        <v>103</v>
      </c>
    </row>
    <row r="4" spans="1:6" x14ac:dyDescent="0.3">
      <c r="A4" s="12" t="s">
        <v>16</v>
      </c>
      <c r="B4" s="13">
        <v>41</v>
      </c>
      <c r="C4" s="13">
        <v>20</v>
      </c>
      <c r="D4" s="13">
        <v>61</v>
      </c>
    </row>
    <row r="5" spans="1:6" x14ac:dyDescent="0.3">
      <c r="A5" s="12" t="s">
        <v>145</v>
      </c>
      <c r="B5" s="13">
        <v>85</v>
      </c>
      <c r="C5" s="13">
        <v>79</v>
      </c>
      <c r="D5" s="13">
        <v>164</v>
      </c>
    </row>
    <row r="7" spans="1:6" x14ac:dyDescent="0.3">
      <c r="A7" s="14" t="s">
        <v>148</v>
      </c>
      <c r="B7" s="15"/>
      <c r="C7" s="14" t="s">
        <v>20</v>
      </c>
      <c r="D7" s="14" t="s">
        <v>15</v>
      </c>
      <c r="E7" s="14" t="s">
        <v>149</v>
      </c>
      <c r="F7" s="14" t="s">
        <v>125</v>
      </c>
    </row>
    <row r="8" spans="1:6" x14ac:dyDescent="0.3">
      <c r="B8" s="12" t="s">
        <v>10</v>
      </c>
      <c r="C8" s="13">
        <v>44</v>
      </c>
      <c r="D8" s="13">
        <v>59</v>
      </c>
      <c r="E8" s="13">
        <v>103</v>
      </c>
      <c r="F8" s="19">
        <f>C8/E8</f>
        <v>0.42718446601941745</v>
      </c>
    </row>
    <row r="9" spans="1:6" x14ac:dyDescent="0.3">
      <c r="B9" s="12" t="s">
        <v>16</v>
      </c>
      <c r="C9" s="13">
        <v>41</v>
      </c>
      <c r="D9" s="13">
        <v>20</v>
      </c>
      <c r="E9" s="13">
        <v>61</v>
      </c>
      <c r="F9" s="20">
        <f>C9/E9</f>
        <v>0.67213114754098358</v>
      </c>
    </row>
    <row r="10" spans="1:6" x14ac:dyDescent="0.3">
      <c r="B10" s="14" t="s">
        <v>149</v>
      </c>
      <c r="C10">
        <f>SUM(C8:C9)</f>
        <v>85</v>
      </c>
      <c r="D10">
        <f t="shared" ref="D10:E10" si="0">SUM(D8:D9)</f>
        <v>79</v>
      </c>
      <c r="E10">
        <f t="shared" si="0"/>
        <v>164</v>
      </c>
    </row>
    <row r="11" spans="1:6" x14ac:dyDescent="0.3">
      <c r="B11" s="15"/>
    </row>
    <row r="12" spans="1:6" x14ac:dyDescent="0.3">
      <c r="B12" s="14" t="s">
        <v>150</v>
      </c>
      <c r="C12">
        <f>C10/$E$10</f>
        <v>0.51829268292682928</v>
      </c>
      <c r="D12">
        <f>D10/$E$10</f>
        <v>0.48170731707317072</v>
      </c>
    </row>
    <row r="15" spans="1:6" x14ac:dyDescent="0.3">
      <c r="A15" s="14" t="s">
        <v>151</v>
      </c>
      <c r="B15" s="15"/>
      <c r="C15" s="14" t="s">
        <v>20</v>
      </c>
      <c r="D15" s="14" t="s">
        <v>15</v>
      </c>
      <c r="E15" s="14" t="s">
        <v>149</v>
      </c>
    </row>
    <row r="16" spans="1:6" x14ac:dyDescent="0.3">
      <c r="B16" s="12" t="s">
        <v>10</v>
      </c>
      <c r="C16" s="18">
        <f>C$12*$E8</f>
        <v>53.384146341463413</v>
      </c>
      <c r="D16" s="18">
        <f>D$12*$E8</f>
        <v>49.615853658536587</v>
      </c>
      <c r="E16">
        <f>SUM(C16:D16)</f>
        <v>103</v>
      </c>
    </row>
    <row r="17" spans="1:7" x14ac:dyDescent="0.3">
      <c r="B17" s="12" t="s">
        <v>16</v>
      </c>
      <c r="C17" s="18">
        <f>C$12*$E9</f>
        <v>31.615853658536587</v>
      </c>
      <c r="D17" s="18">
        <f>D$12*$E9</f>
        <v>29.384146341463413</v>
      </c>
      <c r="E17">
        <f>SUM(C17:D17)</f>
        <v>61</v>
      </c>
    </row>
    <row r="18" spans="1:7" x14ac:dyDescent="0.3">
      <c r="B18" s="14" t="s">
        <v>149</v>
      </c>
      <c r="C18">
        <f>SUM(C16:C17)</f>
        <v>85</v>
      </c>
      <c r="D18">
        <f t="shared" ref="D18:E18" si="1">SUM(D16:D17)</f>
        <v>79</v>
      </c>
      <c r="E18">
        <f t="shared" si="1"/>
        <v>164</v>
      </c>
    </row>
    <row r="21" spans="1:7" x14ac:dyDescent="0.3">
      <c r="A21" s="14" t="s">
        <v>152</v>
      </c>
      <c r="B21" s="15"/>
      <c r="C21" s="14" t="s">
        <v>20</v>
      </c>
      <c r="D21" s="14" t="s">
        <v>15</v>
      </c>
    </row>
    <row r="22" spans="1:7" x14ac:dyDescent="0.3">
      <c r="B22" s="12" t="s">
        <v>10</v>
      </c>
      <c r="C22" s="18">
        <f>(C8-C16)^2/C16</f>
        <v>1.6495946567118436</v>
      </c>
      <c r="D22" s="18">
        <f>(D8-D16)^2/D16</f>
        <v>1.7748803268418569</v>
      </c>
      <c r="F22" s="16" t="s">
        <v>153</v>
      </c>
      <c r="G22" s="27">
        <f>SUM(C22:D23)</f>
        <v>9.20678520168536</v>
      </c>
    </row>
    <row r="23" spans="1:7" x14ac:dyDescent="0.3">
      <c r="B23" s="12" t="s">
        <v>16</v>
      </c>
      <c r="C23" s="18">
        <f>(C9-C17)^2/C17</f>
        <v>2.7853811416609817</v>
      </c>
      <c r="D23" s="18">
        <f>(D9-D17)^2/D17</f>
        <v>2.9969290764706766</v>
      </c>
      <c r="F23" s="16" t="s">
        <v>154</v>
      </c>
      <c r="G23" s="26">
        <f>CHIDIST(G22,1)</f>
        <v>2.4111974631197599E-3</v>
      </c>
    </row>
    <row r="24" spans="1:7" x14ac:dyDescent="0.3">
      <c r="C24" s="18"/>
      <c r="D24" s="18"/>
    </row>
    <row r="140" spans="1:1" x14ac:dyDescent="0.3">
      <c r="A140" t="s">
        <v>120</v>
      </c>
    </row>
    <row r="141" spans="1:1" x14ac:dyDescent="0.3">
      <c r="A141" t="s">
        <v>114</v>
      </c>
    </row>
    <row r="142" spans="1:1" x14ac:dyDescent="0.3">
      <c r="A142" t="s">
        <v>113</v>
      </c>
    </row>
    <row r="143" spans="1:1" x14ac:dyDescent="0.3">
      <c r="A143" t="s">
        <v>121</v>
      </c>
    </row>
    <row r="144" spans="1:1" x14ac:dyDescent="0.3">
      <c r="A144" t="s">
        <v>122</v>
      </c>
    </row>
    <row r="145" spans="1:1" x14ac:dyDescent="0.3">
      <c r="A145" t="s">
        <v>123</v>
      </c>
    </row>
    <row r="146" spans="1:1" x14ac:dyDescent="0.3">
      <c r="A146" t="s">
        <v>124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3"/>
  <sheetViews>
    <sheetView workbookViewId="0">
      <selection activeCell="G33" sqref="G33:G34"/>
    </sheetView>
  </sheetViews>
  <sheetFormatPr defaultRowHeight="14.4" x14ac:dyDescent="0.3"/>
  <cols>
    <col min="1" max="1" width="52.44140625" bestFit="1" customWidth="1"/>
    <col min="2" max="2" width="23.88671875" customWidth="1"/>
    <col min="3" max="3" width="12.44140625" customWidth="1"/>
    <col min="4" max="4" width="10.33203125" bestFit="1" customWidth="1"/>
  </cols>
  <sheetData>
    <row r="1" spans="1:6" x14ac:dyDescent="0.3">
      <c r="A1" s="11" t="s">
        <v>147</v>
      </c>
      <c r="B1" s="11" t="s">
        <v>146</v>
      </c>
      <c r="E1" t="s">
        <v>118</v>
      </c>
      <c r="F1" t="s">
        <v>119</v>
      </c>
    </row>
    <row r="2" spans="1:6" x14ac:dyDescent="0.3">
      <c r="A2" s="11" t="s">
        <v>144</v>
      </c>
      <c r="B2" t="s">
        <v>20</v>
      </c>
      <c r="C2" t="s">
        <v>15</v>
      </c>
      <c r="D2" t="s">
        <v>145</v>
      </c>
    </row>
    <row r="3" spans="1:6" x14ac:dyDescent="0.3">
      <c r="A3" s="12" t="s">
        <v>17</v>
      </c>
      <c r="B3" s="13">
        <v>13</v>
      </c>
      <c r="C3" s="13">
        <v>12</v>
      </c>
      <c r="D3" s="13">
        <v>25</v>
      </c>
    </row>
    <row r="4" spans="1:6" x14ac:dyDescent="0.3">
      <c r="A4" s="12" t="s">
        <v>11</v>
      </c>
      <c r="B4" s="13">
        <v>42</v>
      </c>
      <c r="C4" s="13">
        <v>39</v>
      </c>
      <c r="D4" s="13">
        <v>81</v>
      </c>
    </row>
    <row r="5" spans="1:6" x14ac:dyDescent="0.3">
      <c r="A5" s="12" t="s">
        <v>24</v>
      </c>
      <c r="B5" s="13">
        <v>18</v>
      </c>
      <c r="C5" s="13">
        <v>18</v>
      </c>
      <c r="D5" s="13">
        <v>36</v>
      </c>
    </row>
    <row r="6" spans="1:6" x14ac:dyDescent="0.3">
      <c r="A6" s="12" t="s">
        <v>34</v>
      </c>
      <c r="B6" s="13">
        <v>11</v>
      </c>
      <c r="C6" s="13">
        <v>8</v>
      </c>
      <c r="D6" s="13">
        <v>19</v>
      </c>
    </row>
    <row r="7" spans="1:6" x14ac:dyDescent="0.3">
      <c r="A7" s="12" t="s">
        <v>87</v>
      </c>
      <c r="B7" s="13">
        <v>1</v>
      </c>
      <c r="C7" s="13">
        <v>2</v>
      </c>
      <c r="D7" s="13">
        <v>3</v>
      </c>
    </row>
    <row r="8" spans="1:6" x14ac:dyDescent="0.3">
      <c r="A8" s="12" t="s">
        <v>145</v>
      </c>
      <c r="B8" s="13">
        <v>85</v>
      </c>
      <c r="C8" s="13">
        <v>79</v>
      </c>
      <c r="D8" s="13">
        <v>164</v>
      </c>
    </row>
    <row r="10" spans="1:6" x14ac:dyDescent="0.3">
      <c r="A10" s="14" t="s">
        <v>148</v>
      </c>
      <c r="B10" s="15"/>
      <c r="C10" s="14" t="s">
        <v>20</v>
      </c>
      <c r="D10" s="14" t="s">
        <v>15</v>
      </c>
      <c r="E10" s="14" t="s">
        <v>149</v>
      </c>
    </row>
    <row r="11" spans="1:6" x14ac:dyDescent="0.3">
      <c r="B11" s="12" t="s">
        <v>17</v>
      </c>
      <c r="C11" s="13">
        <v>13</v>
      </c>
      <c r="D11" s="13">
        <v>12</v>
      </c>
      <c r="E11" s="13">
        <v>25</v>
      </c>
    </row>
    <row r="12" spans="1:6" x14ac:dyDescent="0.3">
      <c r="B12" s="12" t="s">
        <v>11</v>
      </c>
      <c r="C12" s="13">
        <v>42</v>
      </c>
      <c r="D12" s="13">
        <v>39</v>
      </c>
      <c r="E12" s="13">
        <v>81</v>
      </c>
    </row>
    <row r="13" spans="1:6" x14ac:dyDescent="0.3">
      <c r="B13" s="12" t="s">
        <v>24</v>
      </c>
      <c r="C13" s="13">
        <v>18</v>
      </c>
      <c r="D13" s="13">
        <v>18</v>
      </c>
      <c r="E13" s="13">
        <v>36</v>
      </c>
    </row>
    <row r="14" spans="1:6" x14ac:dyDescent="0.3">
      <c r="B14" s="12" t="s">
        <v>34</v>
      </c>
      <c r="C14" s="13">
        <v>11</v>
      </c>
      <c r="D14" s="13">
        <v>8</v>
      </c>
      <c r="E14" s="13">
        <v>19</v>
      </c>
    </row>
    <row r="15" spans="1:6" x14ac:dyDescent="0.3">
      <c r="B15" s="12" t="s">
        <v>87</v>
      </c>
      <c r="C15" s="13">
        <v>1</v>
      </c>
      <c r="D15" s="13">
        <v>2</v>
      </c>
      <c r="E15" s="13">
        <v>3</v>
      </c>
    </row>
    <row r="16" spans="1:6" x14ac:dyDescent="0.3">
      <c r="B16" s="14" t="s">
        <v>149</v>
      </c>
      <c r="C16">
        <f>SUM(C11:C15)</f>
        <v>85</v>
      </c>
      <c r="D16">
        <f t="shared" ref="D16:E16" si="0">SUM(D11:D15)</f>
        <v>79</v>
      </c>
      <c r="E16">
        <f t="shared" si="0"/>
        <v>164</v>
      </c>
    </row>
    <row r="17" spans="1:5" x14ac:dyDescent="0.3">
      <c r="B17" s="15"/>
    </row>
    <row r="18" spans="1:5" x14ac:dyDescent="0.3">
      <c r="B18" s="14" t="s">
        <v>150</v>
      </c>
      <c r="C18">
        <f>C16/$E$16</f>
        <v>0.51829268292682928</v>
      </c>
      <c r="D18">
        <f>D16/$E$16</f>
        <v>0.48170731707317072</v>
      </c>
    </row>
    <row r="21" spans="1:5" x14ac:dyDescent="0.3">
      <c r="A21" s="14" t="s">
        <v>151</v>
      </c>
      <c r="B21" s="15"/>
      <c r="C21" s="14" t="s">
        <v>20</v>
      </c>
      <c r="D21" s="14" t="s">
        <v>15</v>
      </c>
      <c r="E21" s="14" t="s">
        <v>149</v>
      </c>
    </row>
    <row r="22" spans="1:5" x14ac:dyDescent="0.3">
      <c r="B22" s="12" t="s">
        <v>17</v>
      </c>
      <c r="C22">
        <f>C$18*$E11</f>
        <v>12.957317073170731</v>
      </c>
      <c r="D22">
        <f>D$18*$E11</f>
        <v>12.042682926829269</v>
      </c>
      <c r="E22">
        <f>SUM(C22:D22)</f>
        <v>25</v>
      </c>
    </row>
    <row r="23" spans="1:5" x14ac:dyDescent="0.3">
      <c r="B23" s="12" t="s">
        <v>11</v>
      </c>
      <c r="C23">
        <f t="shared" ref="C23:D26" si="1">C$18*$E12</f>
        <v>41.981707317073173</v>
      </c>
      <c r="D23">
        <f t="shared" si="1"/>
        <v>39.018292682926827</v>
      </c>
      <c r="E23">
        <f t="shared" ref="E23:E27" si="2">SUM(C23:D23)</f>
        <v>81</v>
      </c>
    </row>
    <row r="24" spans="1:5" x14ac:dyDescent="0.3">
      <c r="B24" s="12" t="s">
        <v>24</v>
      </c>
      <c r="C24">
        <f t="shared" si="1"/>
        <v>18.658536585365855</v>
      </c>
      <c r="D24">
        <f t="shared" si="1"/>
        <v>17.341463414634145</v>
      </c>
      <c r="E24">
        <f t="shared" si="2"/>
        <v>36</v>
      </c>
    </row>
    <row r="25" spans="1:5" x14ac:dyDescent="0.3">
      <c r="B25" s="12" t="s">
        <v>34</v>
      </c>
      <c r="C25">
        <f t="shared" si="1"/>
        <v>9.8475609756097562</v>
      </c>
      <c r="D25">
        <f t="shared" si="1"/>
        <v>9.1524390243902438</v>
      </c>
      <c r="E25">
        <f t="shared" si="2"/>
        <v>19</v>
      </c>
    </row>
    <row r="26" spans="1:5" x14ac:dyDescent="0.3">
      <c r="B26" s="12" t="s">
        <v>87</v>
      </c>
      <c r="C26">
        <f t="shared" si="1"/>
        <v>1.5548780487804879</v>
      </c>
      <c r="D26">
        <f t="shared" si="1"/>
        <v>1.4451219512195121</v>
      </c>
      <c r="E26">
        <f t="shared" si="2"/>
        <v>3</v>
      </c>
    </row>
    <row r="27" spans="1:5" x14ac:dyDescent="0.3">
      <c r="B27" s="14" t="s">
        <v>149</v>
      </c>
      <c r="C27">
        <f>SUM(C22:C26)</f>
        <v>85</v>
      </c>
      <c r="D27">
        <f>SUM(D22:D26)</f>
        <v>79</v>
      </c>
      <c r="E27">
        <f t="shared" si="2"/>
        <v>164</v>
      </c>
    </row>
    <row r="31" spans="1:5" x14ac:dyDescent="0.3">
      <c r="A31" s="14" t="s">
        <v>152</v>
      </c>
      <c r="B31" s="15"/>
      <c r="C31" s="14" t="s">
        <v>20</v>
      </c>
      <c r="D31" s="14" t="s">
        <v>15</v>
      </c>
    </row>
    <row r="32" spans="1:5" x14ac:dyDescent="0.3">
      <c r="B32" s="12" t="s">
        <v>17</v>
      </c>
      <c r="C32">
        <f>(C11-C22)^2/C22</f>
        <v>1.4060258249641491E-4</v>
      </c>
      <c r="D32">
        <f>(D11-D22)^2/D22</f>
        <v>1.5128125964804137E-4</v>
      </c>
    </row>
    <row r="33" spans="2:7" x14ac:dyDescent="0.3">
      <c r="B33" s="12" t="s">
        <v>11</v>
      </c>
      <c r="C33">
        <f t="shared" ref="C33:D36" si="3">(C12-C23)^2/C23</f>
        <v>7.9706679419714234E-6</v>
      </c>
      <c r="D33">
        <f t="shared" si="3"/>
        <v>8.5760351274376075E-6</v>
      </c>
      <c r="F33" s="17" t="s">
        <v>153</v>
      </c>
      <c r="G33" s="21">
        <f>SUM(C33:D36)</f>
        <v>0.73931453105337208</v>
      </c>
    </row>
    <row r="34" spans="2:7" x14ac:dyDescent="0.3">
      <c r="B34" s="12" t="s">
        <v>24</v>
      </c>
      <c r="C34">
        <f t="shared" si="3"/>
        <v>2.3242467718794936E-2</v>
      </c>
      <c r="D34">
        <f t="shared" si="3"/>
        <v>2.5007718431614812E-2</v>
      </c>
      <c r="F34" s="17" t="s">
        <v>154</v>
      </c>
      <c r="G34" s="21">
        <f>CHIDIST(G33,4)</f>
        <v>0.94639360063980749</v>
      </c>
    </row>
    <row r="35" spans="2:7" x14ac:dyDescent="0.3">
      <c r="B35" s="12" t="s">
        <v>34</v>
      </c>
      <c r="C35">
        <f t="shared" si="3"/>
        <v>0.13486747715774369</v>
      </c>
      <c r="D35">
        <f t="shared" si="3"/>
        <v>0.14511057668871158</v>
      </c>
    </row>
    <row r="36" spans="2:7" x14ac:dyDescent="0.3">
      <c r="B36" s="12" t="s">
        <v>87</v>
      </c>
      <c r="C36">
        <f t="shared" si="3"/>
        <v>0.19801530368244863</v>
      </c>
      <c r="D36">
        <f t="shared" si="3"/>
        <v>0.21305444067098903</v>
      </c>
    </row>
    <row r="87" spans="1:1" x14ac:dyDescent="0.3">
      <c r="A87" t="s">
        <v>120</v>
      </c>
    </row>
    <row r="88" spans="1:1" x14ac:dyDescent="0.3">
      <c r="A88" t="s">
        <v>114</v>
      </c>
    </row>
    <row r="89" spans="1:1" x14ac:dyDescent="0.3">
      <c r="A89" t="s">
        <v>113</v>
      </c>
    </row>
    <row r="90" spans="1:1" x14ac:dyDescent="0.3">
      <c r="A90" t="s">
        <v>121</v>
      </c>
    </row>
    <row r="91" spans="1:1" x14ac:dyDescent="0.3">
      <c r="A91" t="s">
        <v>122</v>
      </c>
    </row>
    <row r="92" spans="1:1" x14ac:dyDescent="0.3">
      <c r="A92" t="s">
        <v>123</v>
      </c>
    </row>
    <row r="93" spans="1:1" x14ac:dyDescent="0.3">
      <c r="A93" t="s">
        <v>124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7"/>
  <sheetViews>
    <sheetView workbookViewId="0">
      <selection activeCell="G23" sqref="G23:G24"/>
    </sheetView>
  </sheetViews>
  <sheetFormatPr defaultRowHeight="14.4" x14ac:dyDescent="0.3"/>
  <cols>
    <col min="1" max="1" width="29.44140625" customWidth="1"/>
    <col min="2" max="2" width="15.6640625" bestFit="1" customWidth="1"/>
    <col min="3" max="3" width="10.5546875" customWidth="1"/>
    <col min="4" max="4" width="10.33203125" bestFit="1" customWidth="1"/>
  </cols>
  <sheetData>
    <row r="1" spans="1:5" x14ac:dyDescent="0.3">
      <c r="A1" s="11" t="s">
        <v>147</v>
      </c>
      <c r="B1" s="11" t="s">
        <v>146</v>
      </c>
    </row>
    <row r="2" spans="1:5" x14ac:dyDescent="0.3">
      <c r="A2" s="11" t="s">
        <v>144</v>
      </c>
      <c r="B2" t="s">
        <v>20</v>
      </c>
      <c r="C2" t="s">
        <v>15</v>
      </c>
      <c r="D2" t="s">
        <v>145</v>
      </c>
    </row>
    <row r="3" spans="1:5" x14ac:dyDescent="0.3">
      <c r="A3" s="12" t="s">
        <v>35</v>
      </c>
      <c r="B3" s="13">
        <v>27</v>
      </c>
      <c r="C3" s="13">
        <v>18</v>
      </c>
      <c r="D3" s="13">
        <v>45</v>
      </c>
    </row>
    <row r="4" spans="1:5" x14ac:dyDescent="0.3">
      <c r="A4" s="12" t="s">
        <v>12</v>
      </c>
      <c r="B4" s="13">
        <v>58</v>
      </c>
      <c r="C4" s="13">
        <v>61</v>
      </c>
      <c r="D4" s="13">
        <v>119</v>
      </c>
    </row>
    <row r="5" spans="1:5" x14ac:dyDescent="0.3">
      <c r="A5" s="12" t="s">
        <v>145</v>
      </c>
      <c r="B5" s="13">
        <v>85</v>
      </c>
      <c r="C5" s="13">
        <v>79</v>
      </c>
      <c r="D5" s="13">
        <v>164</v>
      </c>
    </row>
    <row r="8" spans="1:5" x14ac:dyDescent="0.3">
      <c r="A8" s="14" t="s">
        <v>148</v>
      </c>
      <c r="B8" s="15"/>
      <c r="C8" s="14" t="s">
        <v>20</v>
      </c>
      <c r="D8" s="14" t="s">
        <v>15</v>
      </c>
      <c r="E8" s="14" t="s">
        <v>149</v>
      </c>
    </row>
    <row r="9" spans="1:5" x14ac:dyDescent="0.3">
      <c r="B9" s="12" t="s">
        <v>35</v>
      </c>
      <c r="C9" s="13">
        <v>27</v>
      </c>
      <c r="D9" s="13">
        <v>18</v>
      </c>
      <c r="E9" s="13">
        <v>45</v>
      </c>
    </row>
    <row r="10" spans="1:5" x14ac:dyDescent="0.3">
      <c r="B10" s="12" t="s">
        <v>12</v>
      </c>
      <c r="C10" s="13">
        <v>58</v>
      </c>
      <c r="D10" s="13">
        <v>61</v>
      </c>
      <c r="E10" s="13">
        <v>119</v>
      </c>
    </row>
    <row r="11" spans="1:5" x14ac:dyDescent="0.3">
      <c r="B11" s="14" t="s">
        <v>149</v>
      </c>
      <c r="C11">
        <f>SUM(C9:C10)</f>
        <v>85</v>
      </c>
      <c r="D11">
        <f t="shared" ref="D11:E11" si="0">SUM(D9:D10)</f>
        <v>79</v>
      </c>
      <c r="E11">
        <f t="shared" si="0"/>
        <v>164</v>
      </c>
    </row>
    <row r="12" spans="1:5" x14ac:dyDescent="0.3">
      <c r="B12" s="15"/>
    </row>
    <row r="13" spans="1:5" x14ac:dyDescent="0.3">
      <c r="B13" s="14" t="s">
        <v>150</v>
      </c>
      <c r="C13" s="18">
        <f>C11/$E$11</f>
        <v>0.51829268292682928</v>
      </c>
      <c r="D13" s="18">
        <f>D11/$E$11</f>
        <v>0.48170731707317072</v>
      </c>
    </row>
    <row r="16" spans="1:5" x14ac:dyDescent="0.3">
      <c r="A16" s="14" t="s">
        <v>151</v>
      </c>
      <c r="B16" s="15"/>
      <c r="C16" s="14" t="s">
        <v>20</v>
      </c>
      <c r="D16" s="14" t="s">
        <v>15</v>
      </c>
      <c r="E16" s="14" t="s">
        <v>149</v>
      </c>
    </row>
    <row r="17" spans="1:7" x14ac:dyDescent="0.3">
      <c r="B17" s="12" t="s">
        <v>35</v>
      </c>
      <c r="C17" s="18">
        <f>C$13*$E9</f>
        <v>23.323170731707318</v>
      </c>
      <c r="D17" s="18">
        <f>D$13*$E9</f>
        <v>21.676829268292682</v>
      </c>
    </row>
    <row r="18" spans="1:7" x14ac:dyDescent="0.3">
      <c r="B18" s="12" t="s">
        <v>12</v>
      </c>
      <c r="C18" s="18">
        <f>C$13*$E10</f>
        <v>61.676829268292686</v>
      </c>
      <c r="D18" s="18">
        <f>D$13*$E10</f>
        <v>57.323170731707314</v>
      </c>
    </row>
    <row r="19" spans="1:7" x14ac:dyDescent="0.3">
      <c r="B19" s="14" t="s">
        <v>149</v>
      </c>
      <c r="C19">
        <f>SUM(C17:C18)</f>
        <v>85</v>
      </c>
      <c r="D19">
        <f>SUM(D17:D18)</f>
        <v>79</v>
      </c>
    </row>
    <row r="22" spans="1:7" x14ac:dyDescent="0.3">
      <c r="A22" s="14" t="s">
        <v>152</v>
      </c>
      <c r="B22" s="15"/>
      <c r="C22" s="14" t="s">
        <v>20</v>
      </c>
      <c r="D22" s="14" t="s">
        <v>15</v>
      </c>
      <c r="E22" s="14"/>
    </row>
    <row r="23" spans="1:7" x14ac:dyDescent="0.3">
      <c r="B23" s="12" t="s">
        <v>35</v>
      </c>
      <c r="C23" s="18">
        <f>(C9-C17)^2/C17</f>
        <v>0.57964131994261092</v>
      </c>
      <c r="D23" s="18">
        <f>(D9-D17)^2/D17</f>
        <v>0.62366471133065737</v>
      </c>
      <c r="F23" s="17" t="s">
        <v>153</v>
      </c>
      <c r="G23" s="21">
        <f>SUM(C23:D24)</f>
        <v>1.658337723771564</v>
      </c>
    </row>
    <row r="24" spans="1:7" x14ac:dyDescent="0.3">
      <c r="B24" s="12" t="s">
        <v>12</v>
      </c>
      <c r="C24" s="18">
        <f>(C10-C18)^2/C18</f>
        <v>0.219192095776618</v>
      </c>
      <c r="D24" s="18">
        <f>(D10-D18)^2/D18</f>
        <v>0.23583959672167762</v>
      </c>
      <c r="F24" s="17" t="s">
        <v>154</v>
      </c>
      <c r="G24" s="21">
        <f>CHIDIST(G23,1)</f>
        <v>0.19782791057568364</v>
      </c>
    </row>
    <row r="91" spans="1:1" x14ac:dyDescent="0.3">
      <c r="A91" t="s">
        <v>120</v>
      </c>
    </row>
    <row r="92" spans="1:1" x14ac:dyDescent="0.3">
      <c r="A92" t="s">
        <v>114</v>
      </c>
    </row>
    <row r="93" spans="1:1" x14ac:dyDescent="0.3">
      <c r="A93" t="s">
        <v>113</v>
      </c>
    </row>
    <row r="94" spans="1:1" x14ac:dyDescent="0.3">
      <c r="A94" t="s">
        <v>121</v>
      </c>
    </row>
    <row r="95" spans="1:1" x14ac:dyDescent="0.3">
      <c r="A95" t="s">
        <v>122</v>
      </c>
    </row>
    <row r="96" spans="1:1" x14ac:dyDescent="0.3">
      <c r="A96" t="s">
        <v>123</v>
      </c>
    </row>
    <row r="97" spans="1:1" x14ac:dyDescent="0.3">
      <c r="A97" t="s">
        <v>124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1"/>
  <sheetViews>
    <sheetView tabSelected="1" workbookViewId="0">
      <selection activeCell="C17" sqref="C17:D17"/>
    </sheetView>
  </sheetViews>
  <sheetFormatPr defaultRowHeight="14.4" x14ac:dyDescent="0.3"/>
  <cols>
    <col min="1" max="1" width="43.6640625" customWidth="1"/>
    <col min="2" max="2" width="15.6640625" bestFit="1" customWidth="1"/>
    <col min="3" max="3" width="13.6640625" customWidth="1"/>
    <col min="4" max="4" width="10.33203125" bestFit="1" customWidth="1"/>
  </cols>
  <sheetData>
    <row r="1" spans="1:5" x14ac:dyDescent="0.3">
      <c r="A1" s="11" t="s">
        <v>147</v>
      </c>
      <c r="B1" s="11" t="s">
        <v>146</v>
      </c>
      <c r="E1" t="s">
        <v>119</v>
      </c>
    </row>
    <row r="2" spans="1:5" x14ac:dyDescent="0.3">
      <c r="A2" s="11" t="s">
        <v>144</v>
      </c>
      <c r="B2" t="s">
        <v>20</v>
      </c>
      <c r="C2" t="s">
        <v>15</v>
      </c>
      <c r="D2" t="s">
        <v>145</v>
      </c>
    </row>
    <row r="3" spans="1:5" x14ac:dyDescent="0.3">
      <c r="A3" s="12" t="s">
        <v>18</v>
      </c>
      <c r="B3" s="13">
        <v>9</v>
      </c>
      <c r="C3" s="13">
        <v>11</v>
      </c>
      <c r="D3" s="13">
        <v>20</v>
      </c>
    </row>
    <row r="4" spans="1:5" x14ac:dyDescent="0.3">
      <c r="A4" s="12" t="s">
        <v>13</v>
      </c>
      <c r="B4" s="13">
        <v>55</v>
      </c>
      <c r="C4" s="13">
        <v>49</v>
      </c>
      <c r="D4" s="13">
        <v>104</v>
      </c>
    </row>
    <row r="5" spans="1:5" x14ac:dyDescent="0.3">
      <c r="A5" s="12" t="s">
        <v>25</v>
      </c>
      <c r="B5" s="13">
        <v>19</v>
      </c>
      <c r="C5" s="13">
        <v>17</v>
      </c>
      <c r="D5" s="13">
        <v>36</v>
      </c>
    </row>
    <row r="6" spans="1:5" x14ac:dyDescent="0.3">
      <c r="A6" s="12" t="s">
        <v>54</v>
      </c>
      <c r="B6" s="13">
        <v>2</v>
      </c>
      <c r="C6" s="13">
        <v>2</v>
      </c>
      <c r="D6" s="13">
        <v>4</v>
      </c>
    </row>
    <row r="7" spans="1:5" x14ac:dyDescent="0.3">
      <c r="A7" s="12" t="s">
        <v>145</v>
      </c>
      <c r="B7" s="13">
        <v>85</v>
      </c>
      <c r="C7" s="13">
        <v>79</v>
      </c>
      <c r="D7" s="13">
        <v>164</v>
      </c>
    </row>
    <row r="10" spans="1:5" x14ac:dyDescent="0.3">
      <c r="A10" s="14" t="s">
        <v>148</v>
      </c>
      <c r="B10" s="15"/>
      <c r="C10" s="14" t="s">
        <v>20</v>
      </c>
      <c r="D10" s="14" t="s">
        <v>15</v>
      </c>
      <c r="E10" s="14" t="s">
        <v>149</v>
      </c>
    </row>
    <row r="11" spans="1:5" x14ac:dyDescent="0.3">
      <c r="B11" s="12" t="s">
        <v>18</v>
      </c>
      <c r="C11" s="13">
        <v>9</v>
      </c>
      <c r="D11" s="13">
        <v>11</v>
      </c>
      <c r="E11" s="13">
        <v>20</v>
      </c>
    </row>
    <row r="12" spans="1:5" x14ac:dyDescent="0.3">
      <c r="B12" s="12" t="s">
        <v>13</v>
      </c>
      <c r="C12" s="13">
        <v>55</v>
      </c>
      <c r="D12" s="13">
        <v>49</v>
      </c>
      <c r="E12" s="13">
        <v>104</v>
      </c>
    </row>
    <row r="13" spans="1:5" x14ac:dyDescent="0.3">
      <c r="B13" s="12" t="s">
        <v>25</v>
      </c>
      <c r="C13" s="13">
        <v>19</v>
      </c>
      <c r="D13" s="13">
        <v>17</v>
      </c>
      <c r="E13" s="13">
        <v>36</v>
      </c>
    </row>
    <row r="14" spans="1:5" x14ac:dyDescent="0.3">
      <c r="B14" s="12" t="s">
        <v>54</v>
      </c>
      <c r="C14" s="13">
        <v>2</v>
      </c>
      <c r="D14" s="13">
        <v>2</v>
      </c>
      <c r="E14" s="13">
        <v>4</v>
      </c>
    </row>
    <row r="15" spans="1:5" x14ac:dyDescent="0.3">
      <c r="B15" s="14" t="s">
        <v>149</v>
      </c>
      <c r="C15">
        <f>SUM(C11:C14)</f>
        <v>85</v>
      </c>
      <c r="D15">
        <f t="shared" ref="D15:E15" si="0">SUM(D11:D14)</f>
        <v>79</v>
      </c>
      <c r="E15">
        <f t="shared" si="0"/>
        <v>164</v>
      </c>
    </row>
    <row r="16" spans="1:5" x14ac:dyDescent="0.3">
      <c r="B16" s="15"/>
    </row>
    <row r="17" spans="1:7" x14ac:dyDescent="0.3">
      <c r="B17" s="14" t="s">
        <v>150</v>
      </c>
      <c r="C17" s="18">
        <f>C15/$E$15</f>
        <v>0.51829268292682928</v>
      </c>
      <c r="D17" s="18">
        <f>D15/$E$15</f>
        <v>0.48170731707317072</v>
      </c>
    </row>
    <row r="20" spans="1:7" x14ac:dyDescent="0.3">
      <c r="A20" s="14" t="s">
        <v>151</v>
      </c>
      <c r="B20" s="15"/>
      <c r="C20" s="14" t="s">
        <v>20</v>
      </c>
      <c r="D20" s="14" t="s">
        <v>15</v>
      </c>
      <c r="E20" s="14" t="s">
        <v>149</v>
      </c>
    </row>
    <row r="21" spans="1:7" x14ac:dyDescent="0.3">
      <c r="B21" s="12" t="s">
        <v>18</v>
      </c>
      <c r="C21" s="18">
        <f>C$17*$E11</f>
        <v>10.365853658536587</v>
      </c>
      <c r="D21" s="18">
        <f>D$17*$E11</f>
        <v>9.6341463414634134</v>
      </c>
      <c r="E21">
        <f>SUM(C21:D21)</f>
        <v>20</v>
      </c>
    </row>
    <row r="22" spans="1:7" x14ac:dyDescent="0.3">
      <c r="B22" s="12" t="s">
        <v>13</v>
      </c>
      <c r="C22" s="18">
        <f t="shared" ref="C22:D24" si="1">C$17*$E12</f>
        <v>53.902439024390247</v>
      </c>
      <c r="D22" s="18">
        <f t="shared" si="1"/>
        <v>50.097560975609753</v>
      </c>
      <c r="E22">
        <f t="shared" ref="E22:E25" si="2">SUM(C22:D22)</f>
        <v>104</v>
      </c>
    </row>
    <row r="23" spans="1:7" x14ac:dyDescent="0.3">
      <c r="B23" s="12" t="s">
        <v>25</v>
      </c>
      <c r="C23" s="18">
        <f t="shared" si="1"/>
        <v>18.658536585365855</v>
      </c>
      <c r="D23" s="18">
        <f t="shared" si="1"/>
        <v>17.341463414634145</v>
      </c>
      <c r="E23">
        <f t="shared" si="2"/>
        <v>36</v>
      </c>
    </row>
    <row r="24" spans="1:7" x14ac:dyDescent="0.3">
      <c r="B24" s="12" t="s">
        <v>54</v>
      </c>
      <c r="C24" s="18">
        <f t="shared" si="1"/>
        <v>2.0731707317073171</v>
      </c>
      <c r="D24" s="18">
        <f t="shared" si="1"/>
        <v>1.9268292682926829</v>
      </c>
      <c r="E24">
        <f t="shared" si="2"/>
        <v>4</v>
      </c>
    </row>
    <row r="25" spans="1:7" x14ac:dyDescent="0.3">
      <c r="B25" s="14" t="s">
        <v>149</v>
      </c>
      <c r="C25">
        <f>SUM(C21:C24)</f>
        <v>85.000000000000014</v>
      </c>
      <c r="D25">
        <f>SUM(D21:D24)</f>
        <v>78.999999999999986</v>
      </c>
      <c r="E25">
        <f t="shared" si="2"/>
        <v>164</v>
      </c>
    </row>
    <row r="28" spans="1:7" x14ac:dyDescent="0.3">
      <c r="A28" s="14" t="s">
        <v>152</v>
      </c>
      <c r="B28" s="15"/>
      <c r="C28" s="14" t="s">
        <v>20</v>
      </c>
      <c r="D28" s="14" t="s">
        <v>15</v>
      </c>
    </row>
    <row r="29" spans="1:7" x14ac:dyDescent="0.3">
      <c r="B29" s="12" t="s">
        <v>18</v>
      </c>
      <c r="C29" s="18">
        <f>(C11-C21)^2/C21</f>
        <v>0.17997130559540919</v>
      </c>
      <c r="D29" s="18">
        <f>(D11-D21)^2/D21</f>
        <v>0.19364001234949094</v>
      </c>
      <c r="F29" s="17" t="s">
        <v>153</v>
      </c>
      <c r="G29" s="21">
        <f>SUM(C29:D32)</f>
        <v>0.43833947470581897</v>
      </c>
    </row>
    <row r="30" spans="1:7" x14ac:dyDescent="0.3">
      <c r="B30" s="12" t="s">
        <v>13</v>
      </c>
      <c r="C30" s="18">
        <f t="shared" ref="C30:D32" si="3">(C12-C22)^2/C22</f>
        <v>2.23485266526872E-2</v>
      </c>
      <c r="D30" s="18">
        <f t="shared" si="3"/>
        <v>2.4045883107321673E-2</v>
      </c>
      <c r="F30" s="17" t="s">
        <v>154</v>
      </c>
      <c r="G30" s="21">
        <f>CHIDIST(G29,3)</f>
        <v>0.93221339826361271</v>
      </c>
    </row>
    <row r="31" spans="1:7" x14ac:dyDescent="0.3">
      <c r="B31" s="12" t="s">
        <v>25</v>
      </c>
      <c r="C31" s="18">
        <f t="shared" si="3"/>
        <v>6.2490036665071988E-3</v>
      </c>
      <c r="D31" s="18">
        <f t="shared" si="3"/>
        <v>6.7236115399128098E-3</v>
      </c>
    </row>
    <row r="32" spans="1:7" x14ac:dyDescent="0.3">
      <c r="B32" s="12" t="s">
        <v>54</v>
      </c>
      <c r="C32" s="18">
        <f t="shared" si="3"/>
        <v>2.5824964131994305E-3</v>
      </c>
      <c r="D32" s="18">
        <f t="shared" si="3"/>
        <v>2.7786353812905267E-3</v>
      </c>
    </row>
    <row r="75" spans="1:1" x14ac:dyDescent="0.3">
      <c r="A75" t="s">
        <v>120</v>
      </c>
    </row>
    <row r="76" spans="1:1" x14ac:dyDescent="0.3">
      <c r="A76" t="s">
        <v>114</v>
      </c>
    </row>
    <row r="77" spans="1:1" x14ac:dyDescent="0.3">
      <c r="A77" t="s">
        <v>113</v>
      </c>
    </row>
    <row r="78" spans="1:1" x14ac:dyDescent="0.3">
      <c r="A78" t="s">
        <v>121</v>
      </c>
    </row>
    <row r="79" spans="1:1" x14ac:dyDescent="0.3">
      <c r="A79" t="s">
        <v>122</v>
      </c>
    </row>
    <row r="80" spans="1:1" x14ac:dyDescent="0.3">
      <c r="A80" t="s">
        <v>123</v>
      </c>
    </row>
    <row r="81" spans="1:1" x14ac:dyDescent="0.3">
      <c r="A81" t="s">
        <v>124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1"/>
  <sheetViews>
    <sheetView topLeftCell="A13" workbookViewId="0">
      <selection activeCell="G34" sqref="G34:G35"/>
    </sheetView>
  </sheetViews>
  <sheetFormatPr defaultRowHeight="14.4" x14ac:dyDescent="0.3"/>
  <cols>
    <col min="1" max="1" width="52.44140625" bestFit="1" customWidth="1"/>
    <col min="2" max="2" width="21.88671875" customWidth="1"/>
    <col min="3" max="3" width="7.5546875" customWidth="1"/>
    <col min="4" max="4" width="10.33203125" bestFit="1" customWidth="1"/>
  </cols>
  <sheetData>
    <row r="1" spans="1:6" x14ac:dyDescent="0.3">
      <c r="A1" s="11" t="s">
        <v>147</v>
      </c>
      <c r="B1" s="11" t="s">
        <v>146</v>
      </c>
      <c r="E1" t="s">
        <v>30</v>
      </c>
      <c r="F1" t="s">
        <v>93</v>
      </c>
    </row>
    <row r="2" spans="1:6" x14ac:dyDescent="0.3">
      <c r="A2" s="11" t="s">
        <v>144</v>
      </c>
      <c r="B2" t="s">
        <v>20</v>
      </c>
      <c r="C2" t="s">
        <v>15</v>
      </c>
      <c r="D2" t="s">
        <v>145</v>
      </c>
    </row>
    <row r="3" spans="1:6" x14ac:dyDescent="0.3">
      <c r="A3" s="12" t="s">
        <v>14</v>
      </c>
      <c r="B3" s="13">
        <v>39</v>
      </c>
      <c r="C3" s="13">
        <v>39</v>
      </c>
      <c r="D3" s="13">
        <v>78</v>
      </c>
    </row>
    <row r="4" spans="1:6" x14ac:dyDescent="0.3">
      <c r="A4" s="12" t="s">
        <v>19</v>
      </c>
      <c r="B4" s="13">
        <v>23</v>
      </c>
      <c r="C4" s="13">
        <v>26</v>
      </c>
      <c r="D4" s="13">
        <v>49</v>
      </c>
    </row>
    <row r="5" spans="1:6" x14ac:dyDescent="0.3">
      <c r="A5" s="12" t="s">
        <v>22</v>
      </c>
      <c r="B5" s="13">
        <v>16</v>
      </c>
      <c r="C5" s="13">
        <v>10</v>
      </c>
      <c r="D5" s="13">
        <v>26</v>
      </c>
    </row>
    <row r="6" spans="1:6" x14ac:dyDescent="0.3">
      <c r="A6" s="12" t="s">
        <v>30</v>
      </c>
      <c r="B6" s="13">
        <v>5</v>
      </c>
      <c r="C6" s="13">
        <v>4</v>
      </c>
      <c r="D6" s="13">
        <v>9</v>
      </c>
    </row>
    <row r="7" spans="1:6" x14ac:dyDescent="0.3">
      <c r="A7" s="12" t="s">
        <v>93</v>
      </c>
      <c r="B7" s="13">
        <v>2</v>
      </c>
      <c r="C7" s="13"/>
      <c r="D7" s="13">
        <v>2</v>
      </c>
    </row>
    <row r="8" spans="1:6" x14ac:dyDescent="0.3">
      <c r="A8" s="12" t="s">
        <v>145</v>
      </c>
      <c r="B8" s="13">
        <v>85</v>
      </c>
      <c r="C8" s="13">
        <v>79</v>
      </c>
      <c r="D8" s="13">
        <v>164</v>
      </c>
    </row>
    <row r="11" spans="1:6" x14ac:dyDescent="0.3">
      <c r="A11" s="14" t="s">
        <v>148</v>
      </c>
      <c r="B11" s="15"/>
      <c r="C11" s="14" t="s">
        <v>20</v>
      </c>
      <c r="D11" s="14" t="s">
        <v>15</v>
      </c>
      <c r="E11" s="14" t="s">
        <v>149</v>
      </c>
    </row>
    <row r="12" spans="1:6" x14ac:dyDescent="0.3">
      <c r="B12" s="12" t="s">
        <v>14</v>
      </c>
      <c r="C12" s="13">
        <v>39</v>
      </c>
      <c r="D12" s="13">
        <v>39</v>
      </c>
      <c r="E12" s="13">
        <v>78</v>
      </c>
    </row>
    <row r="13" spans="1:6" x14ac:dyDescent="0.3">
      <c r="B13" s="12" t="s">
        <v>19</v>
      </c>
      <c r="C13" s="13">
        <v>23</v>
      </c>
      <c r="D13" s="13">
        <v>26</v>
      </c>
      <c r="E13" s="13">
        <v>49</v>
      </c>
    </row>
    <row r="14" spans="1:6" x14ac:dyDescent="0.3">
      <c r="B14" s="12" t="s">
        <v>22</v>
      </c>
      <c r="C14" s="13">
        <v>16</v>
      </c>
      <c r="D14" s="13">
        <v>10</v>
      </c>
      <c r="E14" s="13">
        <v>26</v>
      </c>
    </row>
    <row r="15" spans="1:6" x14ac:dyDescent="0.3">
      <c r="B15" s="12" t="s">
        <v>30</v>
      </c>
      <c r="C15" s="13">
        <v>5</v>
      </c>
      <c r="D15" s="13">
        <v>4</v>
      </c>
      <c r="E15" s="13">
        <v>9</v>
      </c>
    </row>
    <row r="16" spans="1:6" x14ac:dyDescent="0.3">
      <c r="B16" s="12" t="s">
        <v>93</v>
      </c>
      <c r="C16" s="13">
        <v>2</v>
      </c>
      <c r="D16" s="13">
        <v>0</v>
      </c>
      <c r="E16" s="13">
        <v>2</v>
      </c>
    </row>
    <row r="17" spans="1:5" x14ac:dyDescent="0.3">
      <c r="B17" s="14" t="s">
        <v>149</v>
      </c>
      <c r="C17">
        <f>SUM(C12:C16)</f>
        <v>85</v>
      </c>
      <c r="D17">
        <f t="shared" ref="D17:E17" si="0">SUM(D12:D16)</f>
        <v>79</v>
      </c>
      <c r="E17">
        <f t="shared" si="0"/>
        <v>164</v>
      </c>
    </row>
    <row r="18" spans="1:5" x14ac:dyDescent="0.3">
      <c r="B18" s="15"/>
    </row>
    <row r="19" spans="1:5" x14ac:dyDescent="0.3">
      <c r="B19" s="14" t="s">
        <v>150</v>
      </c>
      <c r="C19" s="18">
        <f>C17/$E$17</f>
        <v>0.51829268292682928</v>
      </c>
      <c r="D19" s="18">
        <f>D17/$E$17</f>
        <v>0.48170731707317072</v>
      </c>
    </row>
    <row r="22" spans="1:5" x14ac:dyDescent="0.3">
      <c r="A22" s="14" t="s">
        <v>151</v>
      </c>
      <c r="B22" s="15"/>
      <c r="C22" s="14" t="s">
        <v>20</v>
      </c>
      <c r="D22" s="14" t="s">
        <v>15</v>
      </c>
      <c r="E22" s="14" t="s">
        <v>149</v>
      </c>
    </row>
    <row r="23" spans="1:5" x14ac:dyDescent="0.3">
      <c r="B23" s="12" t="s">
        <v>14</v>
      </c>
      <c r="C23" s="18">
        <f>C$19*$E12</f>
        <v>40.426829268292686</v>
      </c>
      <c r="D23" s="18">
        <f>D$19*$E12</f>
        <v>37.573170731707314</v>
      </c>
      <c r="E23">
        <f>SUM(C23:D23)</f>
        <v>78</v>
      </c>
    </row>
    <row r="24" spans="1:5" x14ac:dyDescent="0.3">
      <c r="B24" s="12" t="s">
        <v>19</v>
      </c>
      <c r="C24" s="18">
        <f t="shared" ref="C24:D27" si="1">C$19*$E13</f>
        <v>25.396341463414636</v>
      </c>
      <c r="D24" s="18">
        <f t="shared" si="1"/>
        <v>23.603658536585364</v>
      </c>
      <c r="E24">
        <f t="shared" ref="E24:E28" si="2">SUM(C24:D24)</f>
        <v>49</v>
      </c>
    </row>
    <row r="25" spans="1:5" x14ac:dyDescent="0.3">
      <c r="B25" s="12" t="s">
        <v>22</v>
      </c>
      <c r="C25" s="18">
        <f t="shared" si="1"/>
        <v>13.475609756097562</v>
      </c>
      <c r="D25" s="18">
        <f t="shared" si="1"/>
        <v>12.524390243902438</v>
      </c>
      <c r="E25">
        <f t="shared" si="2"/>
        <v>26</v>
      </c>
    </row>
    <row r="26" spans="1:5" x14ac:dyDescent="0.3">
      <c r="B26" s="12" t="s">
        <v>30</v>
      </c>
      <c r="C26" s="18">
        <f t="shared" si="1"/>
        <v>4.6646341463414638</v>
      </c>
      <c r="D26" s="18">
        <f t="shared" si="1"/>
        <v>4.3353658536585362</v>
      </c>
      <c r="E26">
        <f t="shared" si="2"/>
        <v>9</v>
      </c>
    </row>
    <row r="27" spans="1:5" x14ac:dyDescent="0.3">
      <c r="B27" s="12" t="s">
        <v>93</v>
      </c>
      <c r="C27" s="18">
        <f t="shared" si="1"/>
        <v>1.0365853658536586</v>
      </c>
      <c r="D27" s="18">
        <f t="shared" si="1"/>
        <v>0.96341463414634143</v>
      </c>
      <c r="E27">
        <f t="shared" si="2"/>
        <v>2</v>
      </c>
    </row>
    <row r="28" spans="1:5" x14ac:dyDescent="0.3">
      <c r="B28" s="14" t="s">
        <v>149</v>
      </c>
      <c r="C28">
        <f>SUM(C23:C27)</f>
        <v>85.000000000000014</v>
      </c>
      <c r="D28">
        <f t="shared" ref="D28" si="3">SUM(D23:D27)</f>
        <v>78.999999999999986</v>
      </c>
      <c r="E28">
        <f t="shared" si="2"/>
        <v>164</v>
      </c>
    </row>
    <row r="32" spans="1:5" x14ac:dyDescent="0.3">
      <c r="A32" s="14" t="s">
        <v>152</v>
      </c>
      <c r="B32" s="15"/>
      <c r="C32" s="14" t="s">
        <v>20</v>
      </c>
      <c r="D32" s="14" t="s">
        <v>15</v>
      </c>
    </row>
    <row r="33" spans="2:7" x14ac:dyDescent="0.3">
      <c r="B33" s="12" t="s">
        <v>14</v>
      </c>
      <c r="C33" s="18">
        <f>(C12-C23)^2/C23</f>
        <v>5.0358680057388992E-2</v>
      </c>
      <c r="D33" s="18">
        <f>(D12-D23)^2/D23</f>
        <v>5.4183389935165374E-2</v>
      </c>
    </row>
    <row r="34" spans="2:7" x14ac:dyDescent="0.3">
      <c r="B34" s="12" t="s">
        <v>19</v>
      </c>
      <c r="C34" s="18">
        <f t="shared" ref="C34:D37" si="4">(C13-C24)^2/C24</f>
        <v>0.22611337217813987</v>
      </c>
      <c r="D34" s="18">
        <f t="shared" si="4"/>
        <v>0.24328653968534042</v>
      </c>
      <c r="F34" s="17" t="s">
        <v>153</v>
      </c>
      <c r="G34" s="21">
        <f>SUM(C33:D37)</f>
        <v>3.4645249985745683</v>
      </c>
    </row>
    <row r="35" spans="2:7" x14ac:dyDescent="0.3">
      <c r="B35" s="12" t="s">
        <v>22</v>
      </c>
      <c r="C35" s="18">
        <f t="shared" si="4"/>
        <v>0.4728948239708638</v>
      </c>
      <c r="D35" s="18">
        <f t="shared" si="4"/>
        <v>0.50881088655092943</v>
      </c>
      <c r="F35" s="17" t="s">
        <v>154</v>
      </c>
      <c r="G35" s="21">
        <f>CHIDIST(G34,4)</f>
        <v>0.48329285742545525</v>
      </c>
    </row>
    <row r="36" spans="2:7" x14ac:dyDescent="0.3">
      <c r="B36" s="12" t="s">
        <v>30</v>
      </c>
      <c r="C36" s="18">
        <f t="shared" si="4"/>
        <v>2.4111270524469895E-2</v>
      </c>
      <c r="D36" s="18">
        <f t="shared" si="4"/>
        <v>2.5942506260505586E-2</v>
      </c>
    </row>
    <row r="37" spans="2:7" x14ac:dyDescent="0.3">
      <c r="B37" s="12" t="s">
        <v>93</v>
      </c>
      <c r="C37" s="18">
        <f t="shared" si="4"/>
        <v>0.89540889526542311</v>
      </c>
      <c r="D37" s="18">
        <f t="shared" si="4"/>
        <v>0.96341463414634143</v>
      </c>
    </row>
    <row r="85" spans="1:1" x14ac:dyDescent="0.3">
      <c r="A85" t="s">
        <v>120</v>
      </c>
    </row>
    <row r="86" spans="1:1" x14ac:dyDescent="0.3">
      <c r="A86" t="s">
        <v>114</v>
      </c>
    </row>
    <row r="87" spans="1:1" x14ac:dyDescent="0.3">
      <c r="A87" t="s">
        <v>113</v>
      </c>
    </row>
    <row r="88" spans="1:1" x14ac:dyDescent="0.3">
      <c r="A88" t="s">
        <v>121</v>
      </c>
    </row>
    <row r="89" spans="1:1" x14ac:dyDescent="0.3">
      <c r="A89" t="s">
        <v>122</v>
      </c>
    </row>
    <row r="90" spans="1:1" x14ac:dyDescent="0.3">
      <c r="A90" t="s">
        <v>123</v>
      </c>
    </row>
    <row r="91" spans="1:1" x14ac:dyDescent="0.3">
      <c r="A91" t="s">
        <v>124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Munka1</vt:lpstr>
      <vt:lpstr>1 kor</vt:lpstr>
      <vt:lpstr>2 nem</vt:lpstr>
      <vt:lpstr>3 végzettség</vt:lpstr>
      <vt:lpstr>4 sbo-omsz</vt:lpstr>
      <vt:lpstr>6 munkakör</vt:lpstr>
      <vt:lpstr>7 mióta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Kristof naraikristof</dc:creator>
  <cp:lastModifiedBy>Kristof naraikristof</cp:lastModifiedBy>
  <dcterms:created xsi:type="dcterms:W3CDTF">2022-03-03T09:33:06Z</dcterms:created>
  <dcterms:modified xsi:type="dcterms:W3CDTF">2022-04-10T17:38:48Z</dcterms:modified>
</cp:coreProperties>
</file>